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sheetId="1" r:id="rId4"/>
    <sheet state="visible" name="Data Dashboard" sheetId="2" r:id="rId5"/>
    <sheet state="visible" name="2025 Index" sheetId="3" r:id="rId6"/>
    <sheet state="visible" name="2025 Raw Data" sheetId="4" r:id="rId7"/>
    <sheet state="hidden" name="Draft Index" sheetId="5" r:id="rId8"/>
  </sheets>
  <definedNames>
    <definedName hidden="1" localSheetId="2" name="_xlnm._FilterDatabase">'2025 Index'!$A$1:$AN$33</definedName>
    <definedName hidden="1" localSheetId="4" name="_xlnm._FilterDatabase">'Draft Index'!$A$2:$AA$27</definedName>
  </definedNames>
  <calcPr/>
</workbook>
</file>

<file path=xl/sharedStrings.xml><?xml version="1.0" encoding="utf-8"?>
<sst xmlns="http://schemas.openxmlformats.org/spreadsheetml/2006/main" count="268" uniqueCount="103">
  <si>
    <t>Vestd</t>
  </si>
  <si>
    <t xml:space="preserve">This data was collected and analysed by Vestd for use in the campaign 'Employee Benefits Index 2025'. </t>
  </si>
  <si>
    <r>
      <rPr>
        <rFont val="Arial"/>
        <color theme="1"/>
      </rPr>
      <t xml:space="preserve">For any queries about the data or methodology, </t>
    </r>
    <r>
      <rPr>
        <rFont val="Arial"/>
        <b/>
        <color theme="1"/>
      </rPr>
      <t xml:space="preserve">please contact: </t>
    </r>
    <r>
      <rPr>
        <rFont val="Arial"/>
        <color theme="1"/>
      </rPr>
      <t>lauren.gray@tank.co.uk</t>
    </r>
  </si>
  <si>
    <t>Methodology</t>
  </si>
  <si>
    <t>Vestd used the job search engine Reed, to search for 20 common benefits found in job descriptions, and filtered the search by industry.
We then took the resulting number of jobs listed and divided this by the number of total number of jobs currently listed in the UK on Indeed. The resulting percentage gives us an indication of how often a specific job benefit appears on a job description within that industry.</t>
  </si>
  <si>
    <t>In order to create the overall ranking, we gave each industry a weighted score out of 100 for each benefit, based on the proportion of jobs offering the incentive and totalled the scores to give an overall ranking. The higher the score, the better the benefits packages offered in that industry.</t>
  </si>
  <si>
    <t>Version History</t>
  </si>
  <si>
    <r>
      <rPr>
        <rFont val="Arial"/>
        <color theme="1"/>
      </rPr>
      <t xml:space="preserve">Last Updated: </t>
    </r>
    <r>
      <rPr>
        <rFont val="Arial"/>
        <b/>
        <color theme="1"/>
      </rPr>
      <t>20 May 2025</t>
    </r>
  </si>
  <si>
    <t>Overall Index</t>
  </si>
  <si>
    <t>Industries with work to do</t>
  </si>
  <si>
    <t>Employee Share Scheme Index</t>
  </si>
  <si>
    <t>Industry</t>
  </si>
  <si>
    <t>Index Score</t>
  </si>
  <si>
    <t>Purchasing</t>
  </si>
  <si>
    <t>Motoring &amp; Automotive</t>
  </si>
  <si>
    <t>Marketing &amp; PR</t>
  </si>
  <si>
    <t>Security &amp; Safety</t>
  </si>
  <si>
    <t>Accountancy</t>
  </si>
  <si>
    <t>Retail</t>
  </si>
  <si>
    <t>Transport and logistics</t>
  </si>
  <si>
    <t>Energy</t>
  </si>
  <si>
    <t>Banking</t>
  </si>
  <si>
    <t>Hospitality and Catering</t>
  </si>
  <si>
    <t>Admin, Secretarial and PA</t>
  </si>
  <si>
    <t>Leisure and tourism</t>
  </si>
  <si>
    <t>IT &amp; Telecoms</t>
  </si>
  <si>
    <t>FMCG</t>
  </si>
  <si>
    <t>Education</t>
  </si>
  <si>
    <t>Construction and property</t>
  </si>
  <si>
    <t>Media, Digital and Creative</t>
  </si>
  <si>
    <t>Customer service</t>
  </si>
  <si>
    <t>Scientific</t>
  </si>
  <si>
    <t>Manufacturing</t>
  </si>
  <si>
    <t>HR</t>
  </si>
  <si>
    <t>Engineering</t>
  </si>
  <si>
    <t>Sales</t>
  </si>
  <si>
    <t>Strategy &amp; Consultuing</t>
  </si>
  <si>
    <t>Estate agency</t>
  </si>
  <si>
    <t>Recruitment Consultancy</t>
  </si>
  <si>
    <t>General Insurance</t>
  </si>
  <si>
    <t>Charity and Voluntary</t>
  </si>
  <si>
    <t>Financial Services</t>
  </si>
  <si>
    <t>Legal</t>
  </si>
  <si>
    <t>Social care</t>
  </si>
  <si>
    <t>Health &amp; Medicine</t>
  </si>
  <si>
    <t>TOTAL INDEX SCORE</t>
  </si>
  <si>
    <t>Flexible Working</t>
  </si>
  <si>
    <t>Cycle To Work</t>
  </si>
  <si>
    <t>Private Medical Insurance</t>
  </si>
  <si>
    <t>Subsidised Gym Membership</t>
  </si>
  <si>
    <t>Bonus</t>
  </si>
  <si>
    <t>Life Insurance</t>
  </si>
  <si>
    <t>Employee Discount</t>
  </si>
  <si>
    <t>Income Protection</t>
  </si>
  <si>
    <t>On-site parking</t>
  </si>
  <si>
    <t>Referral Programme</t>
  </si>
  <si>
    <t>Dental Insurance</t>
  </si>
  <si>
    <t>Company Car</t>
  </si>
  <si>
    <t>Employee share scheme</t>
  </si>
  <si>
    <t>Enhanced Maternity Leave</t>
  </si>
  <si>
    <t>Bereavement Leave</t>
  </si>
  <si>
    <t>Enhanced Paternity Leave</t>
  </si>
  <si>
    <t>Profit Sharing</t>
  </si>
  <si>
    <t>Health &amp; Wellbeing Programme</t>
  </si>
  <si>
    <t>Four Day Week</t>
  </si>
  <si>
    <t>TOTAL JOBS WITH BENEFIT</t>
  </si>
  <si>
    <t>%</t>
  </si>
  <si>
    <t>Accountancy (COMBINED)</t>
  </si>
  <si>
    <t>Accountancy (qualified)</t>
  </si>
  <si>
    <t>Save As You Earn (SAYE)</t>
  </si>
  <si>
    <t>Company Share Scheme</t>
  </si>
  <si>
    <t>Employee Share Scheme [combined]</t>
  </si>
  <si>
    <t>TOTAL VACANCIES IN SECTOR</t>
  </si>
  <si>
    <t>Benefits</t>
  </si>
  <si>
    <t>Sectors</t>
  </si>
  <si>
    <t>EMI Options</t>
  </si>
  <si>
    <t>Hybrid/Flexible Working</t>
  </si>
  <si>
    <t>Free/On-site parking</t>
  </si>
  <si>
    <t>Childcare</t>
  </si>
  <si>
    <t>Enchanced Maternity Leave</t>
  </si>
  <si>
    <t>Private Dental Insurance</t>
  </si>
  <si>
    <t>Human Resources</t>
  </si>
  <si>
    <t>Healthcare</t>
  </si>
  <si>
    <t>Retail &amp; Wholesale</t>
  </si>
  <si>
    <t>Construction, Repair &amp; Maintensnce Services</t>
  </si>
  <si>
    <t>Non-Profit &amp; NGO</t>
  </si>
  <si>
    <t>Restaurant &amp; Food Service</t>
  </si>
  <si>
    <t>Transport &amp; Logistics</t>
  </si>
  <si>
    <t>Management &amp; Consulting</t>
  </si>
  <si>
    <t>Government &amp; Public Adminstration</t>
  </si>
  <si>
    <t>Information Technology</t>
  </si>
  <si>
    <t>Finance</t>
  </si>
  <si>
    <t>Real Estate</t>
  </si>
  <si>
    <t>Hotels &amp; Travel Accomodation</t>
  </si>
  <si>
    <t>Personal Consumer Services</t>
  </si>
  <si>
    <t>Energy, Mining &amp; Utilities</t>
  </si>
  <si>
    <t>Media &amp; Communications</t>
  </si>
  <si>
    <t>Telecommunications</t>
  </si>
  <si>
    <t>Insurance</t>
  </si>
  <si>
    <t>Aerospace &amp; Defence</t>
  </si>
  <si>
    <t>Arts, Entertainment &amp; Recreation</t>
  </si>
  <si>
    <t>Pharmaceuticals &amp; Biotechnology</t>
  </si>
  <si>
    <t>Agriculture</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</si>
</sst>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2.0"/>
      <color theme="1"/>
      <name val="Arial"/>
      <scheme val="minor"/>
    </font>
    <font>
      <color theme="1"/>
      <name val="Arial"/>
      <scheme val="minor"/>
    </font>
    <font>
      <b/>
      <color theme="1"/>
      <name val="Arial"/>
      <scheme val="minor"/>
    </font>
    <font>
      <b/>
      <sz val="14.0"/>
      <color theme="1"/>
      <name val="Arial"/>
      <scheme val="minor"/>
    </font>
    <font>
      <b/>
      <sz val="14.0"/>
      <color theme="1"/>
      <name val="Arial"/>
    </font>
    <font>
      <b/>
      <color theme="1"/>
      <name val="Arial"/>
    </font>
    <font>
      <color theme="1"/>
      <name val="Arial"/>
    </font>
  </fonts>
  <fills count="9">
    <fill>
      <patternFill patternType="none"/>
    </fill>
    <fill>
      <patternFill patternType="lightGray"/>
    </fill>
    <fill>
      <patternFill patternType="solid">
        <fgColor rgb="FF00FF00"/>
        <bgColor rgb="FF00FF00"/>
      </patternFill>
    </fill>
    <fill>
      <patternFill patternType="solid">
        <fgColor rgb="FFD9EAD3"/>
        <bgColor rgb="FFD9EAD3"/>
      </patternFill>
    </fill>
    <fill>
      <patternFill patternType="solid">
        <fgColor rgb="FFD0E0E3"/>
        <bgColor rgb="FFD0E0E3"/>
      </patternFill>
    </fill>
    <fill>
      <patternFill patternType="solid">
        <fgColor rgb="FFFFFF00"/>
        <bgColor rgb="FFFFFF00"/>
      </patternFill>
    </fill>
    <fill>
      <patternFill patternType="solid">
        <fgColor rgb="FFB6D7A8"/>
        <bgColor rgb="FFB6D7A8"/>
      </patternFill>
    </fill>
    <fill>
      <patternFill patternType="solid">
        <fgColor rgb="FFFFFFFF"/>
        <bgColor rgb="FFFFFFFF"/>
      </patternFill>
    </fill>
    <fill>
      <patternFill patternType="solid">
        <fgColor rgb="FFCFE2F3"/>
        <bgColor rgb="FFCFE2F3"/>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0" fontId="2" numFmtId="0" xfId="0" applyAlignment="1" applyFont="1">
      <alignment readingOrder="0" shrinkToFit="0" wrapText="1"/>
    </xf>
    <xf borderId="0" fillId="0" fontId="4" numFmtId="0" xfId="0" applyAlignment="1" applyFont="1">
      <alignment horizontal="center" readingOrder="0"/>
    </xf>
    <xf borderId="0" fillId="0" fontId="2" numFmtId="0" xfId="0" applyAlignment="1" applyFont="1">
      <alignment horizontal="center"/>
    </xf>
    <xf borderId="0" fillId="0" fontId="5" numFmtId="0" xfId="0" applyAlignment="1" applyFont="1">
      <alignment horizontal="center" vertical="bottom"/>
    </xf>
    <xf borderId="0" fillId="0" fontId="6" numFmtId="0" xfId="0" applyAlignment="1" applyFont="1">
      <alignment horizontal="center" vertical="bottom"/>
    </xf>
    <xf borderId="0" fillId="2" fontId="6" numFmtId="0" xfId="0" applyAlignment="1" applyFill="1" applyFont="1">
      <alignment horizontal="center" vertical="bottom"/>
    </xf>
    <xf borderId="0" fillId="0" fontId="6" numFmtId="0" xfId="0" applyAlignment="1" applyFont="1">
      <alignment horizontal="center" vertical="bottom"/>
    </xf>
    <xf borderId="0" fillId="2" fontId="6" numFmtId="1" xfId="0" applyAlignment="1" applyFont="1" applyNumberFormat="1">
      <alignment horizontal="center" vertical="bottom"/>
    </xf>
    <xf borderId="0" fillId="0" fontId="2" numFmtId="1" xfId="0" applyAlignment="1" applyFont="1" applyNumberFormat="1">
      <alignment horizontal="center"/>
    </xf>
    <xf borderId="0" fillId="0" fontId="7" numFmtId="0" xfId="0" applyAlignment="1" applyFont="1">
      <alignment horizontal="center" vertical="bottom"/>
    </xf>
    <xf borderId="0" fillId="0" fontId="2" numFmtId="0" xfId="0" applyAlignment="1" applyFont="1">
      <alignment horizontal="center" readingOrder="0"/>
    </xf>
    <xf borderId="0" fillId="2" fontId="3" numFmtId="0" xfId="0" applyAlignment="1" applyFont="1">
      <alignment readingOrder="0"/>
    </xf>
    <xf borderId="0" fillId="3" fontId="2" numFmtId="1" xfId="0" applyFill="1" applyFont="1" applyNumberFormat="1"/>
    <xf borderId="0" fillId="0" fontId="2" numFmtId="10" xfId="0" applyFont="1" applyNumberFormat="1"/>
    <xf borderId="0" fillId="4" fontId="2" numFmtId="1" xfId="0" applyFill="1" applyFont="1" applyNumberFormat="1"/>
    <xf borderId="0" fillId="0" fontId="2" numFmtId="10" xfId="0" applyAlignment="1" applyFont="1" applyNumberFormat="1">
      <alignment readingOrder="0"/>
    </xf>
    <xf borderId="0" fillId="0" fontId="3" numFmtId="0" xfId="0" applyFont="1"/>
    <xf borderId="0" fillId="2" fontId="6" numFmtId="0" xfId="0" applyAlignment="1" applyFont="1">
      <alignment vertical="bottom"/>
    </xf>
    <xf borderId="0" fillId="2" fontId="2" numFmtId="10" xfId="0" applyAlignment="1" applyFont="1" applyNumberFormat="1">
      <alignment readingOrder="0"/>
    </xf>
    <xf borderId="0" fillId="2" fontId="7" numFmtId="10" xfId="0" applyAlignment="1" applyFont="1" applyNumberFormat="1">
      <alignment horizontal="right" vertical="bottom"/>
    </xf>
    <xf borderId="0" fillId="2" fontId="2" numFmtId="10" xfId="0" applyFont="1" applyNumberFormat="1"/>
    <xf borderId="0" fillId="0" fontId="7" numFmtId="0" xfId="0" applyAlignment="1" applyFont="1">
      <alignment vertical="bottom"/>
    </xf>
    <xf borderId="0" fillId="5" fontId="3" numFmtId="0" xfId="0" applyAlignment="1" applyFill="1" applyFont="1">
      <alignment readingOrder="0"/>
    </xf>
    <xf borderId="0" fillId="5" fontId="2" numFmtId="0" xfId="0" applyAlignment="1" applyFont="1">
      <alignment readingOrder="0"/>
    </xf>
    <xf borderId="0" fillId="5" fontId="2" numFmtId="10" xfId="0" applyAlignment="1" applyFont="1" applyNumberFormat="1">
      <alignment readingOrder="0"/>
    </xf>
    <xf borderId="0" fillId="5" fontId="7" numFmtId="10" xfId="0" applyAlignment="1" applyFont="1" applyNumberFormat="1">
      <alignment horizontal="right" vertical="bottom"/>
    </xf>
    <xf borderId="0" fillId="6" fontId="3" numFmtId="1" xfId="0" applyAlignment="1" applyFill="1" applyFont="1" applyNumberFormat="1">
      <alignment readingOrder="0"/>
    </xf>
    <xf borderId="0" fillId="7" fontId="3" numFmtId="1" xfId="0" applyAlignment="1" applyFill="1" applyFont="1" applyNumberFormat="1">
      <alignment readingOrder="0"/>
    </xf>
    <xf borderId="0" fillId="8" fontId="3" numFmtId="0" xfId="0" applyAlignment="1" applyFill="1" applyFont="1">
      <alignment readingOrder="0"/>
    </xf>
    <xf borderId="1" fillId="6" fontId="2" numFmtId="0" xfId="0" applyAlignment="1" applyBorder="1" applyFont="1">
      <alignment readingOrder="0"/>
    </xf>
    <xf borderId="1" fillId="0" fontId="2" numFmtId="0" xfId="0" applyAlignment="1" applyBorder="1" applyFont="1">
      <alignment readingOrder="0"/>
    </xf>
    <xf borderId="1" fillId="2" fontId="2" numFmtId="10"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92.25"/>
  </cols>
  <sheetData>
    <row r="2">
      <c r="A2" s="1" t="s">
        <v>0</v>
      </c>
    </row>
    <row r="3">
      <c r="A3" s="2" t="s">
        <v>1</v>
      </c>
    </row>
    <row r="4">
      <c r="A4" s="2" t="s">
        <v>2</v>
      </c>
    </row>
    <row r="6">
      <c r="A6" s="3" t="s">
        <v>3</v>
      </c>
    </row>
    <row r="7">
      <c r="A7" s="4" t="s">
        <v>4</v>
      </c>
    </row>
    <row r="8">
      <c r="A8" s="4" t="s">
        <v>5</v>
      </c>
    </row>
    <row r="10">
      <c r="A10" s="3" t="s">
        <v>6</v>
      </c>
    </row>
    <row r="11">
      <c r="A11" s="2" t="s">
        <v>7</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5"/>
    <col customWidth="1" min="2" max="2" width="23.75"/>
    <col customWidth="1" min="3" max="3" width="3.0"/>
    <col customWidth="1" min="4" max="4" width="37.13"/>
    <col customWidth="1" min="6" max="6" width="3.0"/>
    <col customWidth="1" min="7" max="7" width="37.25"/>
  </cols>
  <sheetData>
    <row r="1">
      <c r="A1" s="5" t="s">
        <v>8</v>
      </c>
      <c r="C1" s="6"/>
      <c r="D1" s="7" t="s">
        <v>9</v>
      </c>
      <c r="F1" s="6"/>
      <c r="G1" s="5" t="s">
        <v>10</v>
      </c>
      <c r="I1" s="6"/>
      <c r="J1" s="6"/>
      <c r="K1" s="6"/>
      <c r="L1" s="6"/>
      <c r="M1" s="6"/>
      <c r="N1" s="6"/>
      <c r="O1" s="6"/>
      <c r="P1" s="6"/>
      <c r="Q1" s="6"/>
      <c r="R1" s="6"/>
      <c r="S1" s="6"/>
      <c r="T1" s="6"/>
      <c r="U1" s="6"/>
      <c r="V1" s="6"/>
      <c r="W1" s="6"/>
      <c r="X1" s="6"/>
      <c r="Y1" s="6"/>
    </row>
    <row r="2">
      <c r="A2" s="8" t="s">
        <v>11</v>
      </c>
      <c r="B2" s="9" t="s">
        <v>12</v>
      </c>
      <c r="C2" s="6"/>
      <c r="D2" s="8" t="s">
        <v>11</v>
      </c>
      <c r="E2" s="9" t="s">
        <v>12</v>
      </c>
      <c r="F2" s="6"/>
      <c r="G2" s="10" t="s">
        <v>11</v>
      </c>
      <c r="H2" s="11" t="s">
        <v>12</v>
      </c>
      <c r="I2" s="6"/>
      <c r="J2" s="6"/>
      <c r="K2" s="6"/>
      <c r="L2" s="6"/>
      <c r="M2" s="6"/>
      <c r="N2" s="6"/>
      <c r="O2" s="6"/>
      <c r="P2" s="6"/>
      <c r="Q2" s="6"/>
      <c r="R2" s="6"/>
      <c r="S2" s="6"/>
      <c r="T2" s="6"/>
      <c r="U2" s="6"/>
      <c r="V2" s="6"/>
      <c r="W2" s="6"/>
      <c r="X2" s="6"/>
      <c r="Y2" s="6"/>
    </row>
    <row r="3">
      <c r="A3" s="6" t="str">
        <f>'2025 Index'!A24</f>
        <v>Motoring &amp; Automotive</v>
      </c>
      <c r="B3" s="12">
        <f>'2025 Index'!B24</f>
        <v>703.5664866</v>
      </c>
      <c r="C3" s="6"/>
      <c r="D3" s="13" t="s">
        <v>13</v>
      </c>
      <c r="E3" s="13">
        <v>362.0</v>
      </c>
      <c r="F3" s="6"/>
      <c r="G3" s="14" t="s">
        <v>14</v>
      </c>
      <c r="H3" s="12">
        <v>100.0</v>
      </c>
      <c r="I3" s="6"/>
      <c r="J3" s="6"/>
      <c r="K3" s="6"/>
      <c r="L3" s="6"/>
      <c r="M3" s="6"/>
      <c r="N3" s="6"/>
      <c r="O3" s="6"/>
      <c r="P3" s="6"/>
      <c r="Q3" s="6"/>
      <c r="R3" s="6"/>
      <c r="S3" s="6"/>
      <c r="T3" s="6"/>
      <c r="U3" s="6"/>
      <c r="V3" s="6"/>
      <c r="W3" s="6"/>
      <c r="X3" s="6"/>
      <c r="Y3" s="6"/>
    </row>
    <row r="4">
      <c r="A4" s="6" t="str">
        <f>'2025 Index'!A18</f>
        <v>Customer service</v>
      </c>
      <c r="B4" s="12">
        <f>'2025 Index'!B18</f>
        <v>671.0139901</v>
      </c>
      <c r="C4" s="6"/>
      <c r="D4" s="13" t="s">
        <v>15</v>
      </c>
      <c r="E4" s="13">
        <v>333.0</v>
      </c>
      <c r="F4" s="6"/>
      <c r="G4" s="14" t="s">
        <v>16</v>
      </c>
      <c r="H4" s="12">
        <v>97.51155513186357</v>
      </c>
      <c r="I4" s="6"/>
      <c r="J4" s="6"/>
      <c r="K4" s="6"/>
      <c r="L4" s="6"/>
      <c r="M4" s="6"/>
      <c r="N4" s="6"/>
      <c r="O4" s="6"/>
      <c r="P4" s="6"/>
      <c r="Q4" s="6"/>
      <c r="R4" s="6"/>
      <c r="S4" s="6"/>
      <c r="T4" s="6"/>
      <c r="U4" s="6"/>
      <c r="V4" s="6"/>
      <c r="W4" s="6"/>
      <c r="X4" s="6"/>
      <c r="Y4" s="6"/>
    </row>
    <row r="5">
      <c r="A5" s="6" t="str">
        <f>'2025 Index'!A14</f>
        <v>Hospitality and Catering</v>
      </c>
      <c r="B5" s="12">
        <f>'2025 Index'!B14</f>
        <v>660.2271952</v>
      </c>
      <c r="C5" s="6"/>
      <c r="D5" s="13" t="s">
        <v>17</v>
      </c>
      <c r="E5" s="13">
        <v>331.0</v>
      </c>
      <c r="F5" s="6"/>
      <c r="G5" s="14" t="s">
        <v>18</v>
      </c>
      <c r="H5" s="12">
        <v>66.06603722722852</v>
      </c>
      <c r="I5" s="6"/>
      <c r="J5" s="6"/>
      <c r="K5" s="6"/>
      <c r="L5" s="6"/>
      <c r="M5" s="6"/>
      <c r="N5" s="6"/>
      <c r="O5" s="6"/>
      <c r="P5" s="6"/>
      <c r="Q5" s="6"/>
      <c r="R5" s="6"/>
      <c r="S5" s="6"/>
      <c r="T5" s="6"/>
      <c r="U5" s="6"/>
      <c r="V5" s="6"/>
      <c r="W5" s="6"/>
      <c r="X5" s="6"/>
      <c r="Y5" s="6"/>
    </row>
    <row r="6">
      <c r="A6" s="6" t="str">
        <f>'2025 Index'!A28</f>
        <v>Security &amp; Safety</v>
      </c>
      <c r="B6" s="12">
        <f>'2025 Index'!B28</f>
        <v>650.9656656</v>
      </c>
      <c r="C6" s="6"/>
      <c r="D6" s="13" t="s">
        <v>19</v>
      </c>
      <c r="E6" s="13">
        <v>297.0</v>
      </c>
      <c r="F6" s="6"/>
      <c r="G6" s="14" t="s">
        <v>20</v>
      </c>
      <c r="H6" s="12">
        <v>64.79056504017447</v>
      </c>
      <c r="I6" s="6"/>
      <c r="J6" s="6"/>
      <c r="K6" s="6"/>
      <c r="L6" s="6"/>
      <c r="M6" s="6"/>
      <c r="N6" s="6"/>
      <c r="O6" s="6"/>
      <c r="P6" s="6"/>
      <c r="Q6" s="6"/>
      <c r="R6" s="6"/>
      <c r="S6" s="6"/>
      <c r="T6" s="6"/>
      <c r="U6" s="6"/>
      <c r="V6" s="6"/>
      <c r="W6" s="6"/>
      <c r="X6" s="6"/>
      <c r="Y6" s="6"/>
    </row>
    <row r="7">
      <c r="A7" s="6" t="str">
        <f>'2025 Index'!A4</f>
        <v>Social care</v>
      </c>
      <c r="B7" s="12">
        <f>'2025 Index'!B4</f>
        <v>638.7023529</v>
      </c>
      <c r="C7" s="6"/>
      <c r="D7" s="13" t="s">
        <v>21</v>
      </c>
      <c r="E7" s="13">
        <v>289.0</v>
      </c>
      <c r="F7" s="6"/>
      <c r="G7" s="14" t="s">
        <v>22</v>
      </c>
      <c r="H7" s="12">
        <v>63.59328624676205</v>
      </c>
      <c r="I7" s="6"/>
      <c r="J7" s="6"/>
      <c r="K7" s="6"/>
      <c r="L7" s="6"/>
      <c r="M7" s="6"/>
      <c r="N7" s="6"/>
      <c r="O7" s="6"/>
      <c r="P7" s="6"/>
      <c r="Q7" s="6"/>
      <c r="R7" s="6"/>
      <c r="S7" s="6"/>
      <c r="T7" s="6"/>
      <c r="U7" s="6"/>
      <c r="V7" s="6"/>
      <c r="W7" s="6"/>
      <c r="X7" s="6"/>
      <c r="Y7" s="6"/>
    </row>
    <row r="8">
      <c r="A8" s="6" t="str">
        <f>'2025 Index'!A9</f>
        <v>Health &amp; Medicine</v>
      </c>
      <c r="B8" s="12">
        <f>'2025 Index'!B9</f>
        <v>608.4876645</v>
      </c>
      <c r="C8" s="6"/>
      <c r="D8" s="13" t="s">
        <v>23</v>
      </c>
      <c r="E8" s="13">
        <v>278.0</v>
      </c>
      <c r="F8" s="6"/>
      <c r="G8" s="14" t="s">
        <v>24</v>
      </c>
      <c r="H8" s="12">
        <v>46.679250955947325</v>
      </c>
      <c r="I8" s="6"/>
      <c r="J8" s="6"/>
      <c r="K8" s="6"/>
      <c r="L8" s="6"/>
      <c r="M8" s="6"/>
      <c r="N8" s="6"/>
      <c r="O8" s="6"/>
      <c r="P8" s="6"/>
      <c r="Q8" s="6"/>
      <c r="R8" s="6"/>
      <c r="S8" s="6"/>
      <c r="T8" s="6"/>
      <c r="U8" s="6"/>
      <c r="V8" s="6"/>
      <c r="W8" s="6"/>
      <c r="X8" s="6"/>
      <c r="Y8" s="6"/>
    </row>
    <row r="9">
      <c r="A9" s="6" t="str">
        <f>'2025 Index'!A26</f>
        <v>Energy</v>
      </c>
      <c r="B9" s="12">
        <f>'2025 Index'!B26</f>
        <v>594.7379529</v>
      </c>
      <c r="C9" s="6"/>
      <c r="D9" s="13" t="s">
        <v>25</v>
      </c>
      <c r="E9" s="13">
        <v>235.0</v>
      </c>
      <c r="F9" s="6"/>
      <c r="G9" s="14" t="s">
        <v>26</v>
      </c>
      <c r="H9" s="12">
        <v>42.16538486144132</v>
      </c>
      <c r="I9" s="6"/>
      <c r="J9" s="6"/>
      <c r="K9" s="6"/>
      <c r="L9" s="6"/>
      <c r="M9" s="6"/>
      <c r="N9" s="6"/>
      <c r="O9" s="6"/>
      <c r="P9" s="6"/>
      <c r="Q9" s="6"/>
      <c r="R9" s="6"/>
      <c r="S9" s="6"/>
      <c r="T9" s="6"/>
      <c r="U9" s="6"/>
      <c r="V9" s="6"/>
      <c r="W9" s="6"/>
      <c r="X9" s="6"/>
      <c r="Y9" s="6"/>
    </row>
    <row r="10">
      <c r="A10" s="6" t="str">
        <f>'2025 Index'!A27</f>
        <v>Charity and Voluntary</v>
      </c>
      <c r="B10" s="12">
        <f>'2025 Index'!B27</f>
        <v>574.7481949</v>
      </c>
      <c r="C10" s="6"/>
      <c r="D10" s="13" t="s">
        <v>27</v>
      </c>
      <c r="E10" s="13">
        <v>229.0</v>
      </c>
      <c r="F10" s="6"/>
      <c r="G10" s="14" t="s">
        <v>28</v>
      </c>
      <c r="H10" s="12">
        <v>33.251864295752476</v>
      </c>
      <c r="I10" s="6"/>
      <c r="J10" s="6"/>
      <c r="K10" s="6"/>
      <c r="L10" s="6"/>
      <c r="M10" s="6"/>
      <c r="N10" s="6"/>
      <c r="O10" s="6"/>
      <c r="P10" s="6"/>
      <c r="Q10" s="6"/>
      <c r="R10" s="6"/>
      <c r="S10" s="6"/>
      <c r="T10" s="6"/>
      <c r="U10" s="6"/>
      <c r="V10" s="6"/>
      <c r="W10" s="6"/>
      <c r="X10" s="6"/>
      <c r="Y10" s="6"/>
    </row>
    <row r="11">
      <c r="A11" s="6" t="str">
        <f>'2025 Index'!A29</f>
        <v>FMCG</v>
      </c>
      <c r="B11" s="12">
        <f>'2025 Index'!B29</f>
        <v>570.493335</v>
      </c>
      <c r="C11" s="6"/>
      <c r="D11" s="13" t="s">
        <v>29</v>
      </c>
      <c r="E11" s="13">
        <v>215.0</v>
      </c>
      <c r="F11" s="6"/>
      <c r="G11" s="14" t="s">
        <v>30</v>
      </c>
      <c r="H11" s="12">
        <v>27.56481768512755</v>
      </c>
      <c r="I11" s="6"/>
      <c r="J11" s="6"/>
      <c r="K11" s="6"/>
      <c r="L11" s="6"/>
      <c r="M11" s="6"/>
      <c r="N11" s="6"/>
      <c r="O11" s="6"/>
      <c r="P11" s="6"/>
      <c r="Q11" s="6"/>
      <c r="R11" s="6"/>
      <c r="S11" s="6"/>
      <c r="T11" s="6"/>
      <c r="U11" s="6"/>
      <c r="V11" s="6"/>
      <c r="W11" s="6"/>
      <c r="X11" s="6"/>
      <c r="Y11" s="6"/>
    </row>
    <row r="12">
      <c r="A12" s="6" t="str">
        <f>'2025 Index'!A30</f>
        <v>Leisure and tourism</v>
      </c>
      <c r="B12" s="12">
        <f>'2025 Index'!B30</f>
        <v>562.469674</v>
      </c>
      <c r="C12" s="6"/>
      <c r="D12" s="13" t="s">
        <v>31</v>
      </c>
      <c r="E12" s="13">
        <v>210.0</v>
      </c>
      <c r="F12" s="6"/>
      <c r="G12" s="14" t="s">
        <v>21</v>
      </c>
      <c r="H12" s="12">
        <v>27.072505059522495</v>
      </c>
      <c r="I12" s="6"/>
      <c r="J12" s="6"/>
      <c r="K12" s="6"/>
      <c r="L12" s="6"/>
      <c r="M12" s="6"/>
      <c r="N12" s="6"/>
      <c r="O12" s="6"/>
      <c r="P12" s="6"/>
      <c r="Q12" s="6"/>
      <c r="R12" s="6"/>
      <c r="S12" s="6"/>
      <c r="T12" s="6"/>
      <c r="U12" s="6"/>
      <c r="V12" s="6"/>
      <c r="W12" s="6"/>
      <c r="X12" s="6"/>
      <c r="Y12" s="6"/>
    </row>
    <row r="13">
      <c r="A13" s="6" t="str">
        <f>'2025 Index'!A20</f>
        <v>General Insurance</v>
      </c>
      <c r="B13" s="12">
        <f>'2025 Index'!B20</f>
        <v>553.2048125</v>
      </c>
      <c r="C13" s="6"/>
      <c r="D13" s="6"/>
      <c r="E13" s="6"/>
      <c r="F13" s="6"/>
      <c r="G13" s="14" t="s">
        <v>32</v>
      </c>
      <c r="H13" s="12">
        <v>23.04155518117941</v>
      </c>
      <c r="I13" s="6"/>
      <c r="J13" s="6"/>
      <c r="K13" s="6"/>
      <c r="L13" s="6"/>
      <c r="M13" s="6"/>
      <c r="N13" s="6"/>
      <c r="O13" s="6"/>
      <c r="P13" s="6"/>
      <c r="Q13" s="6"/>
      <c r="R13" s="6"/>
      <c r="S13" s="6"/>
      <c r="T13" s="6"/>
      <c r="U13" s="6"/>
      <c r="V13" s="6"/>
      <c r="W13" s="6"/>
      <c r="X13" s="6"/>
      <c r="Y13" s="6"/>
    </row>
    <row r="14">
      <c r="A14" s="6" t="str">
        <f>'2025 Index'!A21</f>
        <v>HR</v>
      </c>
      <c r="B14" s="12">
        <f>'2025 Index'!B21</f>
        <v>536.4120177</v>
      </c>
      <c r="C14" s="6"/>
      <c r="D14" s="6"/>
      <c r="E14" s="6"/>
      <c r="F14" s="6"/>
      <c r="G14" s="14" t="s">
        <v>33</v>
      </c>
      <c r="H14" s="12">
        <v>21.98425790654439</v>
      </c>
      <c r="I14" s="6"/>
      <c r="J14" s="6"/>
      <c r="K14" s="6"/>
      <c r="L14" s="6"/>
      <c r="M14" s="6"/>
      <c r="N14" s="6"/>
      <c r="O14" s="6"/>
      <c r="P14" s="6"/>
      <c r="Q14" s="6"/>
      <c r="R14" s="6"/>
      <c r="S14" s="6"/>
      <c r="T14" s="6"/>
      <c r="U14" s="6"/>
      <c r="V14" s="6"/>
      <c r="W14" s="6"/>
      <c r="X14" s="6"/>
      <c r="Y14" s="6"/>
    </row>
    <row r="15">
      <c r="A15" s="6" t="str">
        <f>'2025 Index'!A16</f>
        <v>Sales</v>
      </c>
      <c r="B15" s="12">
        <f>'2025 Index'!B16</f>
        <v>493.206795</v>
      </c>
      <c r="C15" s="6"/>
      <c r="D15" s="6"/>
      <c r="E15" s="6"/>
      <c r="F15" s="6"/>
      <c r="G15" s="14" t="s">
        <v>34</v>
      </c>
      <c r="H15" s="12">
        <v>21.032425873270817</v>
      </c>
      <c r="I15" s="6"/>
      <c r="J15" s="6"/>
      <c r="K15" s="6"/>
      <c r="L15" s="6"/>
      <c r="M15" s="6"/>
      <c r="N15" s="6"/>
      <c r="O15" s="6"/>
      <c r="P15" s="6"/>
      <c r="Q15" s="6"/>
      <c r="R15" s="6"/>
      <c r="S15" s="6"/>
      <c r="T15" s="6"/>
      <c r="U15" s="6"/>
      <c r="V15" s="6"/>
      <c r="W15" s="6"/>
      <c r="X15" s="6"/>
      <c r="Y15" s="6"/>
    </row>
    <row r="16">
      <c r="A16" s="6" t="str">
        <f>'2025 Index'!A15</f>
        <v>Retail</v>
      </c>
      <c r="B16" s="12">
        <f>'2025 Index'!B15</f>
        <v>474.9845062</v>
      </c>
      <c r="C16" s="6"/>
      <c r="D16" s="6"/>
      <c r="E16" s="6"/>
      <c r="F16" s="6"/>
      <c r="G16" s="14" t="s">
        <v>35</v>
      </c>
      <c r="H16" s="12">
        <v>20.39243812084387</v>
      </c>
      <c r="I16" s="6"/>
      <c r="J16" s="6"/>
      <c r="K16" s="6"/>
      <c r="L16" s="6"/>
      <c r="M16" s="6"/>
      <c r="N16" s="6"/>
      <c r="O16" s="6"/>
      <c r="P16" s="6"/>
      <c r="Q16" s="6"/>
      <c r="R16" s="6"/>
      <c r="S16" s="6"/>
      <c r="T16" s="6"/>
      <c r="U16" s="6"/>
      <c r="V16" s="6"/>
      <c r="W16" s="6"/>
      <c r="X16" s="6"/>
      <c r="Y16" s="6"/>
    </row>
    <row r="17">
      <c r="A17" s="6" t="str">
        <f>'2025 Index'!A13</f>
        <v>Financial Services</v>
      </c>
      <c r="B17" s="12">
        <f>'2025 Index'!B13</f>
        <v>431.5509297</v>
      </c>
      <c r="C17" s="6"/>
      <c r="D17" s="6"/>
      <c r="E17" s="6"/>
      <c r="F17" s="6"/>
      <c r="G17" s="14" t="s">
        <v>36</v>
      </c>
      <c r="H17" s="12">
        <v>19.608743116864815</v>
      </c>
      <c r="I17" s="6"/>
      <c r="J17" s="6"/>
      <c r="K17" s="6"/>
      <c r="L17" s="6"/>
      <c r="M17" s="6"/>
      <c r="N17" s="6"/>
      <c r="O17" s="6"/>
      <c r="P17" s="6"/>
      <c r="Q17" s="6"/>
      <c r="R17" s="6"/>
      <c r="S17" s="6"/>
      <c r="T17" s="6"/>
      <c r="U17" s="6"/>
      <c r="V17" s="6"/>
      <c r="W17" s="6"/>
      <c r="X17" s="6"/>
      <c r="Y17" s="6"/>
    </row>
    <row r="18">
      <c r="A18" s="6" t="str">
        <f>'2025 Index'!A8</f>
        <v>Strategy &amp; Consultuing</v>
      </c>
      <c r="B18" s="12">
        <f>'2025 Index'!B8</f>
        <v>418.3938714</v>
      </c>
      <c r="C18" s="6"/>
      <c r="D18" s="6"/>
      <c r="E18" s="6"/>
      <c r="F18" s="6"/>
      <c r="G18" s="14" t="s">
        <v>37</v>
      </c>
      <c r="H18" s="12">
        <v>19.140924890800573</v>
      </c>
      <c r="I18" s="6"/>
      <c r="J18" s="6"/>
      <c r="K18" s="6"/>
      <c r="L18" s="6"/>
      <c r="M18" s="6"/>
      <c r="N18" s="6"/>
      <c r="O18" s="6"/>
      <c r="P18" s="6"/>
      <c r="Q18" s="6"/>
      <c r="R18" s="6"/>
      <c r="S18" s="6"/>
      <c r="T18" s="6"/>
      <c r="U18" s="6"/>
      <c r="V18" s="6"/>
      <c r="W18" s="6"/>
      <c r="X18" s="6"/>
      <c r="Y18" s="6"/>
    </row>
    <row r="19">
      <c r="A19" s="6" t="str">
        <f>'2025 Index'!A10</f>
        <v>Construction and property</v>
      </c>
      <c r="B19" s="12">
        <f>'2025 Index'!B10</f>
        <v>416.0555743</v>
      </c>
      <c r="C19" s="6"/>
      <c r="D19" s="6"/>
      <c r="E19" s="6"/>
      <c r="F19" s="6"/>
      <c r="G19" s="14" t="s">
        <v>38</v>
      </c>
      <c r="H19" s="12">
        <v>12.656331188182964</v>
      </c>
      <c r="I19" s="6"/>
      <c r="J19" s="6"/>
      <c r="K19" s="6"/>
      <c r="L19" s="6"/>
      <c r="M19" s="6"/>
      <c r="N19" s="6"/>
      <c r="O19" s="6"/>
      <c r="P19" s="6"/>
      <c r="Q19" s="6"/>
      <c r="R19" s="6"/>
      <c r="S19" s="6"/>
      <c r="T19" s="6"/>
      <c r="U19" s="6"/>
      <c r="V19" s="6"/>
      <c r="W19" s="6"/>
      <c r="X19" s="6"/>
      <c r="Y19" s="6"/>
    </row>
    <row r="20">
      <c r="A20" s="6" t="str">
        <f>'2025 Index'!A19</f>
        <v>Recruitment Consultancy</v>
      </c>
      <c r="B20" s="12">
        <f>'2025 Index'!B19</f>
        <v>413.7513088</v>
      </c>
      <c r="C20" s="6"/>
      <c r="D20" s="6"/>
      <c r="E20" s="6"/>
      <c r="F20" s="6"/>
      <c r="G20" s="14" t="s">
        <v>39</v>
      </c>
      <c r="H20" s="12">
        <v>11.98372719373751</v>
      </c>
      <c r="I20" s="6"/>
      <c r="J20" s="6"/>
      <c r="K20" s="6"/>
      <c r="L20" s="6"/>
      <c r="M20" s="6"/>
      <c r="N20" s="6"/>
      <c r="O20" s="6"/>
      <c r="P20" s="6"/>
      <c r="Q20" s="6"/>
      <c r="R20" s="6"/>
      <c r="S20" s="6"/>
      <c r="T20" s="6"/>
      <c r="U20" s="6"/>
      <c r="V20" s="6"/>
      <c r="W20" s="6"/>
      <c r="X20" s="6"/>
      <c r="Y20" s="6"/>
    </row>
    <row r="21">
      <c r="A21" s="6" t="str">
        <f>'2025 Index'!A22</f>
        <v>Estate agency</v>
      </c>
      <c r="B21" s="12">
        <f>'2025 Index'!B22</f>
        <v>380.7705431</v>
      </c>
      <c r="C21" s="6"/>
      <c r="D21" s="6"/>
      <c r="E21" s="6"/>
      <c r="F21" s="6"/>
      <c r="G21" s="14" t="s">
        <v>23</v>
      </c>
      <c r="H21" s="12">
        <v>10.942611706837106</v>
      </c>
      <c r="I21" s="6"/>
      <c r="J21" s="6"/>
      <c r="K21" s="6"/>
      <c r="L21" s="6"/>
      <c r="M21" s="6"/>
      <c r="N21" s="6"/>
      <c r="O21" s="6"/>
      <c r="P21" s="6"/>
      <c r="Q21" s="6"/>
      <c r="R21" s="6"/>
      <c r="S21" s="6"/>
      <c r="T21" s="6"/>
      <c r="U21" s="6"/>
      <c r="V21" s="6"/>
      <c r="W21" s="6"/>
      <c r="X21" s="6"/>
      <c r="Y21" s="6"/>
    </row>
    <row r="22">
      <c r="A22" s="6" t="str">
        <f>'2025 Index'!A17</f>
        <v>Manufacturing</v>
      </c>
      <c r="B22" s="12">
        <f>'2025 Index'!B17</f>
        <v>378.5354096</v>
      </c>
      <c r="C22" s="6"/>
      <c r="D22" s="6"/>
      <c r="E22" s="6"/>
      <c r="F22" s="6"/>
      <c r="G22" s="14" t="s">
        <v>19</v>
      </c>
      <c r="H22" s="12">
        <v>10.080136384318212</v>
      </c>
      <c r="I22" s="6"/>
      <c r="J22" s="6"/>
      <c r="K22" s="6"/>
      <c r="L22" s="6"/>
      <c r="M22" s="6"/>
      <c r="N22" s="6"/>
      <c r="O22" s="6"/>
      <c r="P22" s="6"/>
      <c r="Q22" s="6"/>
      <c r="R22" s="6"/>
      <c r="S22" s="6"/>
      <c r="T22" s="6"/>
      <c r="U22" s="6"/>
      <c r="V22" s="6"/>
      <c r="W22" s="6"/>
      <c r="X22" s="6"/>
      <c r="Y22" s="6"/>
    </row>
    <row r="23">
      <c r="A23" s="6" t="str">
        <f>'2025 Index'!A5</f>
        <v>Legal</v>
      </c>
      <c r="B23" s="12">
        <f>'2025 Index'!B5</f>
        <v>376.184418</v>
      </c>
      <c r="C23" s="6"/>
      <c r="D23" s="6"/>
      <c r="E23" s="6"/>
      <c r="F23" s="6"/>
      <c r="G23" s="14" t="s">
        <v>40</v>
      </c>
      <c r="H23" s="12">
        <v>8.580970281173359</v>
      </c>
      <c r="I23" s="6"/>
      <c r="J23" s="6"/>
      <c r="K23" s="6"/>
      <c r="L23" s="6"/>
      <c r="M23" s="6"/>
      <c r="N23" s="6"/>
      <c r="O23" s="6"/>
      <c r="P23" s="6"/>
      <c r="Q23" s="6"/>
      <c r="R23" s="6"/>
      <c r="S23" s="6"/>
      <c r="T23" s="6"/>
      <c r="U23" s="6"/>
      <c r="V23" s="6"/>
      <c r="W23" s="6"/>
      <c r="X23" s="6"/>
      <c r="Y23" s="6"/>
    </row>
    <row r="24">
      <c r="A24" s="6" t="str">
        <f>'2025 Index'!A7</f>
        <v>Engineering</v>
      </c>
      <c r="B24" s="12">
        <f>'2025 Index'!B7</f>
        <v>373.0164689</v>
      </c>
      <c r="C24" s="6"/>
      <c r="D24" s="6"/>
      <c r="E24" s="6"/>
      <c r="F24" s="6"/>
      <c r="G24" s="14" t="s">
        <v>41</v>
      </c>
      <c r="H24" s="12">
        <v>8.294800992954357</v>
      </c>
      <c r="I24" s="6"/>
      <c r="J24" s="6"/>
      <c r="K24" s="6"/>
      <c r="L24" s="6"/>
      <c r="M24" s="6"/>
      <c r="N24" s="6"/>
      <c r="O24" s="6"/>
      <c r="P24" s="6"/>
      <c r="Q24" s="6"/>
      <c r="R24" s="6"/>
      <c r="S24" s="6"/>
      <c r="T24" s="6"/>
      <c r="U24" s="6"/>
      <c r="V24" s="6"/>
      <c r="W24" s="6"/>
      <c r="X24" s="6"/>
      <c r="Y24" s="6"/>
    </row>
    <row r="25">
      <c r="A25" s="6" t="str">
        <f>'2025 Index'!A33</f>
        <v>Purchasing</v>
      </c>
      <c r="B25" s="12">
        <f>'2025 Index'!B33</f>
        <v>362.192597</v>
      </c>
      <c r="C25" s="6"/>
      <c r="D25" s="6"/>
      <c r="E25" s="6"/>
      <c r="F25" s="6"/>
      <c r="G25" s="14" t="s">
        <v>17</v>
      </c>
      <c r="H25" s="12">
        <v>7.523830138766659</v>
      </c>
      <c r="I25" s="6"/>
      <c r="J25" s="6"/>
      <c r="K25" s="6"/>
      <c r="L25" s="6"/>
      <c r="M25" s="6"/>
      <c r="N25" s="6"/>
      <c r="O25" s="6"/>
      <c r="P25" s="6"/>
      <c r="Q25" s="6"/>
      <c r="R25" s="6"/>
      <c r="S25" s="6"/>
      <c r="T25" s="6"/>
      <c r="U25" s="6"/>
      <c r="V25" s="6"/>
      <c r="W25" s="6"/>
      <c r="X25" s="6"/>
      <c r="Y25" s="6"/>
    </row>
    <row r="26">
      <c r="A26" s="6" t="str">
        <f>'2025 Index'!A23</f>
        <v>Marketing &amp; PR</v>
      </c>
      <c r="B26" s="12">
        <f>'2025 Index'!B23</f>
        <v>333.1601371</v>
      </c>
      <c r="C26" s="6"/>
      <c r="D26" s="6"/>
      <c r="E26" s="6"/>
      <c r="F26" s="6"/>
      <c r="G26" s="14" t="s">
        <v>15</v>
      </c>
      <c r="H26" s="12">
        <v>7.236937002555333</v>
      </c>
      <c r="I26" s="6"/>
      <c r="J26" s="6"/>
      <c r="K26" s="6"/>
      <c r="L26" s="6"/>
      <c r="M26" s="6"/>
      <c r="N26" s="6"/>
      <c r="O26" s="6"/>
      <c r="P26" s="6"/>
      <c r="Q26" s="6"/>
      <c r="R26" s="6"/>
      <c r="S26" s="6"/>
      <c r="T26" s="6"/>
      <c r="U26" s="6"/>
      <c r="V26" s="6"/>
      <c r="W26" s="6"/>
      <c r="X26" s="6"/>
      <c r="Y26" s="6"/>
    </row>
    <row r="27">
      <c r="A27" s="6" t="str">
        <f>'2025 Index'!A3</f>
        <v>Accountancy</v>
      </c>
      <c r="B27" s="12">
        <f>'2025 Index'!B3</f>
        <v>331.1411158</v>
      </c>
      <c r="C27" s="6"/>
      <c r="D27" s="6"/>
      <c r="E27" s="6"/>
      <c r="F27" s="6"/>
      <c r="G27" s="14" t="s">
        <v>31</v>
      </c>
      <c r="H27" s="12">
        <v>6.380711712610299</v>
      </c>
      <c r="I27" s="6"/>
      <c r="J27" s="6"/>
      <c r="K27" s="6"/>
      <c r="L27" s="6"/>
      <c r="M27" s="6"/>
      <c r="N27" s="6"/>
      <c r="O27" s="6"/>
      <c r="P27" s="6"/>
      <c r="Q27" s="6"/>
      <c r="R27" s="6"/>
      <c r="S27" s="6"/>
      <c r="T27" s="6"/>
      <c r="U27" s="6"/>
      <c r="V27" s="6"/>
      <c r="W27" s="6"/>
      <c r="X27" s="6"/>
      <c r="Y27" s="6"/>
    </row>
    <row r="28">
      <c r="A28" s="6" t="str">
        <f>'2025 Index'!A6</f>
        <v>Transport and logistics</v>
      </c>
      <c r="B28" s="12">
        <f>'2025 Index'!B6</f>
        <v>296.6714711</v>
      </c>
      <c r="C28" s="6"/>
      <c r="D28" s="6"/>
      <c r="E28" s="6"/>
      <c r="F28" s="6"/>
      <c r="G28" s="14" t="s">
        <v>13</v>
      </c>
      <c r="H28" s="12">
        <v>6.300821800427693</v>
      </c>
      <c r="I28" s="6"/>
      <c r="J28" s="6"/>
      <c r="K28" s="6"/>
      <c r="L28" s="6"/>
      <c r="M28" s="6"/>
      <c r="N28" s="6"/>
      <c r="O28" s="6"/>
      <c r="P28" s="6"/>
      <c r="Q28" s="6"/>
      <c r="R28" s="6"/>
      <c r="S28" s="6"/>
      <c r="T28" s="6"/>
      <c r="U28" s="6"/>
      <c r="V28" s="6"/>
      <c r="W28" s="6"/>
      <c r="X28" s="6"/>
      <c r="Y28" s="6"/>
    </row>
    <row r="29">
      <c r="A29" s="6" t="str">
        <f>'2025 Index'!A25</f>
        <v>Banking</v>
      </c>
      <c r="B29" s="12">
        <f>'2025 Index'!B25</f>
        <v>289.3873942</v>
      </c>
      <c r="C29" s="6"/>
      <c r="D29" s="6"/>
      <c r="E29" s="6"/>
      <c r="F29" s="6"/>
      <c r="G29" s="14" t="s">
        <v>25</v>
      </c>
      <c r="H29" s="12">
        <v>4.452354624334856</v>
      </c>
      <c r="I29" s="6"/>
      <c r="J29" s="6"/>
      <c r="K29" s="6"/>
      <c r="L29" s="6"/>
      <c r="M29" s="6"/>
      <c r="N29" s="6"/>
      <c r="O29" s="6"/>
      <c r="P29" s="6"/>
      <c r="Q29" s="6"/>
      <c r="R29" s="6"/>
      <c r="S29" s="6"/>
      <c r="T29" s="6"/>
      <c r="U29" s="6"/>
      <c r="V29" s="6"/>
      <c r="W29" s="6"/>
      <c r="X29" s="6"/>
      <c r="Y29" s="6"/>
    </row>
    <row r="30">
      <c r="A30" s="6" t="str">
        <f>'2025 Index'!A12</f>
        <v>Admin, Secretarial and PA</v>
      </c>
      <c r="B30" s="12">
        <f>'2025 Index'!B12</f>
        <v>278.3478626</v>
      </c>
      <c r="C30" s="6"/>
      <c r="D30" s="6"/>
      <c r="E30" s="6"/>
      <c r="F30" s="6"/>
      <c r="G30" s="14" t="s">
        <v>42</v>
      </c>
      <c r="H30" s="12">
        <v>3.6602007103320275</v>
      </c>
      <c r="I30" s="6"/>
      <c r="J30" s="6"/>
      <c r="K30" s="6"/>
      <c r="L30" s="6"/>
      <c r="M30" s="6"/>
      <c r="N30" s="6"/>
      <c r="O30" s="6"/>
      <c r="P30" s="6"/>
      <c r="Q30" s="6"/>
      <c r="R30" s="6"/>
      <c r="S30" s="6"/>
      <c r="T30" s="6"/>
      <c r="U30" s="6"/>
      <c r="V30" s="6"/>
      <c r="W30" s="6"/>
      <c r="X30" s="6"/>
      <c r="Y30" s="6"/>
    </row>
    <row r="31">
      <c r="A31" s="6" t="str">
        <f>'2025 Index'!A11</f>
        <v>IT &amp; Telecoms</v>
      </c>
      <c r="B31" s="12">
        <f>'2025 Index'!B11</f>
        <v>235.1696817</v>
      </c>
      <c r="C31" s="6"/>
      <c r="D31" s="6"/>
      <c r="E31" s="6"/>
      <c r="F31" s="6"/>
      <c r="G31" s="14" t="s">
        <v>43</v>
      </c>
      <c r="H31" s="12">
        <v>3.274898231459724</v>
      </c>
      <c r="I31" s="6"/>
      <c r="J31" s="6"/>
      <c r="K31" s="6"/>
      <c r="L31" s="6"/>
      <c r="M31" s="6"/>
      <c r="N31" s="6"/>
      <c r="O31" s="6"/>
      <c r="P31" s="6"/>
      <c r="Q31" s="6"/>
      <c r="R31" s="6"/>
      <c r="S31" s="6"/>
      <c r="T31" s="6"/>
      <c r="U31" s="6"/>
      <c r="V31" s="6"/>
      <c r="W31" s="6"/>
      <c r="X31" s="6"/>
      <c r="Y31" s="6"/>
    </row>
    <row r="32">
      <c r="A32" s="6" t="str">
        <f>'2025 Index'!A2</f>
        <v>Education</v>
      </c>
      <c r="B32" s="12">
        <f>'2025 Index'!B2</f>
        <v>229.4395025</v>
      </c>
      <c r="C32" s="6"/>
      <c r="D32" s="6"/>
      <c r="E32" s="6"/>
      <c r="F32" s="6"/>
      <c r="G32" s="14" t="s">
        <v>29</v>
      </c>
      <c r="H32" s="12">
        <v>3.230620532805929</v>
      </c>
      <c r="I32" s="6"/>
      <c r="J32" s="6"/>
      <c r="K32" s="6"/>
      <c r="L32" s="6"/>
      <c r="M32" s="6"/>
      <c r="N32" s="6"/>
      <c r="O32" s="6"/>
      <c r="P32" s="6"/>
      <c r="Q32" s="6"/>
      <c r="R32" s="6"/>
      <c r="S32" s="6"/>
      <c r="T32" s="6"/>
      <c r="U32" s="6"/>
      <c r="V32" s="6"/>
      <c r="W32" s="6"/>
      <c r="X32" s="6"/>
      <c r="Y32" s="6"/>
    </row>
    <row r="33">
      <c r="A33" s="6" t="str">
        <f>'2025 Index'!A31</f>
        <v>Media, Digital and Creative</v>
      </c>
      <c r="B33" s="12">
        <f>'2025 Index'!B31</f>
        <v>215.3576297</v>
      </c>
      <c r="C33" s="6"/>
      <c r="D33" s="6"/>
      <c r="E33" s="6"/>
      <c r="F33" s="6"/>
      <c r="G33" s="14" t="s">
        <v>44</v>
      </c>
      <c r="H33" s="12">
        <v>1.4463514211080564</v>
      </c>
      <c r="I33" s="6"/>
      <c r="J33" s="6"/>
      <c r="K33" s="6"/>
      <c r="L33" s="6"/>
      <c r="M33" s="6"/>
      <c r="N33" s="6"/>
      <c r="O33" s="6"/>
      <c r="P33" s="6"/>
      <c r="Q33" s="6"/>
      <c r="R33" s="6"/>
      <c r="S33" s="6"/>
      <c r="T33" s="6"/>
      <c r="U33" s="6"/>
      <c r="V33" s="6"/>
      <c r="W33" s="6"/>
      <c r="X33" s="6"/>
      <c r="Y33" s="6"/>
    </row>
    <row r="34">
      <c r="A34" s="6" t="str">
        <f>'2025 Index'!A32</f>
        <v>Scientific</v>
      </c>
      <c r="B34" s="12">
        <f>'2025 Index'!B32</f>
        <v>209.9893641</v>
      </c>
      <c r="C34" s="6"/>
      <c r="D34" s="6"/>
      <c r="E34" s="6"/>
      <c r="F34" s="6"/>
      <c r="G34" s="14" t="s">
        <v>27</v>
      </c>
      <c r="H34" s="12">
        <v>0.0</v>
      </c>
      <c r="I34" s="6"/>
      <c r="J34" s="6"/>
      <c r="K34" s="6"/>
      <c r="L34" s="6"/>
      <c r="M34" s="6"/>
      <c r="N34" s="6"/>
      <c r="O34" s="6"/>
      <c r="P34" s="6"/>
      <c r="Q34" s="6"/>
      <c r="R34" s="6"/>
      <c r="S34" s="6"/>
      <c r="T34" s="6"/>
      <c r="U34" s="6"/>
      <c r="V34" s="6"/>
      <c r="W34" s="6"/>
      <c r="X34" s="6"/>
      <c r="Y34" s="6"/>
    </row>
    <row r="35">
      <c r="A35" s="6"/>
      <c r="B35" s="6"/>
      <c r="C35" s="6"/>
      <c r="D35" s="6"/>
      <c r="E35" s="6"/>
      <c r="F35" s="6"/>
      <c r="G35" s="6"/>
      <c r="H35" s="6"/>
      <c r="I35" s="6"/>
      <c r="J35" s="6"/>
      <c r="K35" s="6"/>
      <c r="L35" s="6"/>
      <c r="M35" s="6"/>
      <c r="N35" s="6"/>
      <c r="O35" s="6"/>
      <c r="P35" s="6"/>
      <c r="Q35" s="6"/>
      <c r="R35" s="6"/>
      <c r="S35" s="6"/>
      <c r="T35" s="6"/>
      <c r="U35" s="6"/>
      <c r="V35" s="6"/>
      <c r="W35" s="6"/>
      <c r="X35" s="6"/>
      <c r="Y35" s="6"/>
    </row>
    <row r="36">
      <c r="A36" s="6"/>
      <c r="B36" s="6"/>
      <c r="C36" s="6"/>
      <c r="D36" s="6"/>
      <c r="E36" s="6"/>
      <c r="F36" s="6"/>
      <c r="G36" s="6"/>
      <c r="H36" s="6"/>
      <c r="I36" s="6"/>
      <c r="J36" s="6"/>
      <c r="K36" s="6"/>
      <c r="L36" s="6"/>
      <c r="M36" s="6"/>
      <c r="N36" s="6"/>
      <c r="O36" s="6"/>
      <c r="P36" s="6"/>
      <c r="Q36" s="6"/>
      <c r="R36" s="6"/>
      <c r="S36" s="6"/>
      <c r="T36" s="6"/>
      <c r="U36" s="6"/>
      <c r="V36" s="6"/>
      <c r="W36" s="6"/>
      <c r="X36" s="6"/>
      <c r="Y36" s="6"/>
    </row>
    <row r="37">
      <c r="A37" s="6"/>
      <c r="B37" s="6"/>
      <c r="C37" s="6"/>
      <c r="D37" s="6"/>
      <c r="E37" s="6"/>
      <c r="F37" s="6"/>
      <c r="G37" s="6"/>
      <c r="H37" s="6"/>
      <c r="I37" s="6"/>
      <c r="J37" s="6"/>
      <c r="K37" s="6"/>
      <c r="L37" s="6"/>
      <c r="M37" s="6"/>
      <c r="N37" s="6"/>
      <c r="O37" s="6"/>
      <c r="P37" s="6"/>
      <c r="Q37" s="6"/>
      <c r="R37" s="6"/>
      <c r="S37" s="6"/>
      <c r="T37" s="6"/>
      <c r="U37" s="6"/>
      <c r="V37" s="6"/>
      <c r="W37" s="6"/>
      <c r="X37" s="6"/>
      <c r="Y37" s="6"/>
    </row>
    <row r="38">
      <c r="A38" s="6"/>
      <c r="B38" s="6"/>
      <c r="C38" s="6"/>
      <c r="D38" s="6"/>
      <c r="E38" s="6"/>
      <c r="F38" s="6"/>
      <c r="G38" s="6"/>
      <c r="H38" s="6"/>
      <c r="I38" s="6"/>
      <c r="J38" s="6"/>
      <c r="K38" s="6"/>
      <c r="L38" s="6"/>
      <c r="M38" s="6"/>
      <c r="N38" s="6"/>
      <c r="O38" s="6"/>
      <c r="P38" s="6"/>
      <c r="Q38" s="6"/>
      <c r="R38" s="6"/>
      <c r="S38" s="6"/>
      <c r="T38" s="6"/>
      <c r="U38" s="6"/>
      <c r="V38" s="6"/>
      <c r="W38" s="6"/>
      <c r="X38" s="6"/>
      <c r="Y38" s="6"/>
    </row>
    <row r="39">
      <c r="A39" s="6"/>
      <c r="B39" s="6"/>
      <c r="C39" s="6"/>
      <c r="D39" s="6"/>
      <c r="E39" s="6"/>
      <c r="F39" s="6"/>
      <c r="G39" s="6"/>
      <c r="H39" s="6"/>
      <c r="I39" s="6"/>
      <c r="J39" s="6"/>
      <c r="K39" s="6"/>
      <c r="L39" s="6"/>
      <c r="M39" s="6"/>
      <c r="N39" s="6"/>
      <c r="O39" s="6"/>
      <c r="P39" s="6"/>
      <c r="Q39" s="6"/>
      <c r="R39" s="6"/>
      <c r="S39" s="6"/>
      <c r="T39" s="6"/>
      <c r="U39" s="6"/>
      <c r="V39" s="6"/>
      <c r="W39" s="6"/>
      <c r="X39" s="6"/>
      <c r="Y39" s="6"/>
    </row>
    <row r="40">
      <c r="A40" s="6"/>
      <c r="B40" s="6"/>
      <c r="C40" s="6"/>
      <c r="D40" s="6"/>
      <c r="E40" s="6"/>
      <c r="F40" s="6"/>
      <c r="G40" s="6"/>
      <c r="H40" s="6"/>
      <c r="I40" s="6"/>
      <c r="J40" s="6"/>
      <c r="K40" s="6"/>
      <c r="L40" s="6"/>
      <c r="M40" s="6"/>
      <c r="N40" s="6"/>
      <c r="O40" s="6"/>
      <c r="P40" s="6"/>
      <c r="Q40" s="6"/>
      <c r="R40" s="6"/>
      <c r="S40" s="6"/>
      <c r="T40" s="6"/>
      <c r="U40" s="6"/>
      <c r="V40" s="6"/>
      <c r="W40" s="6"/>
      <c r="X40" s="6"/>
      <c r="Y40" s="6"/>
    </row>
    <row r="41">
      <c r="A41" s="6"/>
      <c r="B41" s="6"/>
      <c r="C41" s="6"/>
      <c r="D41" s="6"/>
      <c r="E41" s="6"/>
      <c r="F41" s="6"/>
      <c r="G41" s="6"/>
      <c r="H41" s="6"/>
      <c r="I41" s="6"/>
      <c r="J41" s="6"/>
      <c r="K41" s="6"/>
      <c r="L41" s="6"/>
      <c r="M41" s="6"/>
      <c r="N41" s="6"/>
      <c r="O41" s="6"/>
      <c r="P41" s="6"/>
      <c r="Q41" s="6"/>
      <c r="R41" s="6"/>
      <c r="S41" s="6"/>
      <c r="T41" s="6"/>
      <c r="U41" s="6"/>
      <c r="V41" s="6"/>
      <c r="W41" s="6"/>
      <c r="X41" s="6"/>
      <c r="Y41" s="6"/>
    </row>
    <row r="42">
      <c r="A42" s="6"/>
      <c r="B42" s="6"/>
      <c r="C42" s="6"/>
      <c r="D42" s="6"/>
      <c r="E42" s="6"/>
      <c r="F42" s="6"/>
      <c r="G42" s="6"/>
      <c r="H42" s="6"/>
      <c r="I42" s="6"/>
      <c r="J42" s="6"/>
      <c r="K42" s="6"/>
      <c r="L42" s="6"/>
      <c r="M42" s="6"/>
      <c r="N42" s="6"/>
      <c r="O42" s="6"/>
      <c r="P42" s="6"/>
      <c r="Q42" s="6"/>
      <c r="R42" s="6"/>
      <c r="S42" s="6"/>
      <c r="T42" s="6"/>
      <c r="U42" s="6"/>
      <c r="V42" s="6"/>
      <c r="W42" s="6"/>
      <c r="X42" s="6"/>
      <c r="Y42" s="6"/>
    </row>
    <row r="43">
      <c r="A43" s="6"/>
      <c r="B43" s="6"/>
      <c r="C43" s="6"/>
      <c r="D43" s="6"/>
      <c r="E43" s="6"/>
      <c r="F43" s="6"/>
      <c r="G43" s="6"/>
      <c r="H43" s="6"/>
      <c r="I43" s="6"/>
      <c r="J43" s="6"/>
      <c r="K43" s="6"/>
      <c r="L43" s="6"/>
      <c r="M43" s="6"/>
      <c r="N43" s="6"/>
      <c r="O43" s="6"/>
      <c r="P43" s="6"/>
      <c r="Q43" s="6"/>
      <c r="R43" s="6"/>
      <c r="S43" s="6"/>
      <c r="T43" s="6"/>
      <c r="U43" s="6"/>
      <c r="V43" s="6"/>
      <c r="W43" s="6"/>
      <c r="X43" s="6"/>
      <c r="Y43" s="6"/>
    </row>
    <row r="44">
      <c r="A44" s="6"/>
      <c r="B44" s="6"/>
      <c r="C44" s="6"/>
      <c r="D44" s="6"/>
      <c r="E44" s="6"/>
      <c r="F44" s="6"/>
      <c r="G44" s="6"/>
      <c r="H44" s="6"/>
      <c r="I44" s="6"/>
      <c r="J44" s="6"/>
      <c r="K44" s="6"/>
      <c r="L44" s="6"/>
      <c r="M44" s="6"/>
      <c r="N44" s="6"/>
      <c r="O44" s="6"/>
      <c r="P44" s="6"/>
      <c r="Q44" s="6"/>
      <c r="R44" s="6"/>
      <c r="S44" s="6"/>
      <c r="T44" s="6"/>
      <c r="U44" s="6"/>
      <c r="V44" s="6"/>
      <c r="W44" s="6"/>
      <c r="X44" s="6"/>
      <c r="Y44" s="6"/>
    </row>
    <row r="45">
      <c r="A45" s="6"/>
      <c r="B45" s="6"/>
      <c r="C45" s="6"/>
      <c r="D45" s="6"/>
      <c r="E45" s="6"/>
      <c r="F45" s="6"/>
      <c r="G45" s="6"/>
      <c r="H45" s="6"/>
      <c r="I45" s="6"/>
      <c r="J45" s="6"/>
      <c r="K45" s="6"/>
      <c r="L45" s="6"/>
      <c r="M45" s="6"/>
      <c r="N45" s="6"/>
      <c r="O45" s="6"/>
      <c r="P45" s="6"/>
      <c r="Q45" s="6"/>
      <c r="R45" s="6"/>
      <c r="S45" s="6"/>
      <c r="T45" s="6"/>
      <c r="U45" s="6"/>
      <c r="V45" s="6"/>
      <c r="W45" s="6"/>
      <c r="X45" s="6"/>
      <c r="Y45" s="6"/>
    </row>
    <row r="46">
      <c r="A46" s="6"/>
      <c r="B46" s="6"/>
      <c r="C46" s="6"/>
      <c r="D46" s="6"/>
      <c r="E46" s="6"/>
      <c r="F46" s="6"/>
      <c r="G46" s="6"/>
      <c r="H46" s="6"/>
      <c r="I46" s="6"/>
      <c r="J46" s="6"/>
      <c r="K46" s="6"/>
      <c r="L46" s="6"/>
      <c r="M46" s="6"/>
      <c r="N46" s="6"/>
      <c r="O46" s="6"/>
      <c r="P46" s="6"/>
      <c r="Q46" s="6"/>
      <c r="R46" s="6"/>
      <c r="S46" s="6"/>
      <c r="T46" s="6"/>
      <c r="U46" s="6"/>
      <c r="V46" s="6"/>
      <c r="W46" s="6"/>
      <c r="X46" s="6"/>
      <c r="Y46" s="6"/>
    </row>
    <row r="47">
      <c r="A47" s="6"/>
      <c r="B47" s="6"/>
      <c r="C47" s="6"/>
      <c r="D47" s="6"/>
      <c r="E47" s="6"/>
      <c r="F47" s="6"/>
      <c r="G47" s="6"/>
      <c r="H47" s="6"/>
      <c r="I47" s="6"/>
      <c r="J47" s="6"/>
      <c r="K47" s="6"/>
      <c r="L47" s="6"/>
      <c r="M47" s="6"/>
      <c r="N47" s="6"/>
      <c r="O47" s="6"/>
      <c r="P47" s="6"/>
      <c r="Q47" s="6"/>
      <c r="R47" s="6"/>
      <c r="S47" s="6"/>
      <c r="T47" s="6"/>
      <c r="U47" s="6"/>
      <c r="V47" s="6"/>
      <c r="W47" s="6"/>
      <c r="X47" s="6"/>
      <c r="Y47" s="6"/>
    </row>
    <row r="48">
      <c r="A48" s="6"/>
      <c r="B48" s="6"/>
      <c r="C48" s="6"/>
      <c r="D48" s="6"/>
      <c r="E48" s="6"/>
      <c r="F48" s="6"/>
      <c r="G48" s="6"/>
      <c r="H48" s="6"/>
      <c r="I48" s="6"/>
      <c r="J48" s="6"/>
      <c r="K48" s="6"/>
      <c r="L48" s="6"/>
      <c r="M48" s="6"/>
      <c r="N48" s="6"/>
      <c r="O48" s="6"/>
      <c r="P48" s="6"/>
      <c r="Q48" s="6"/>
      <c r="R48" s="6"/>
      <c r="S48" s="6"/>
      <c r="T48" s="6"/>
      <c r="U48" s="6"/>
      <c r="V48" s="6"/>
      <c r="W48" s="6"/>
      <c r="X48" s="6"/>
      <c r="Y48" s="6"/>
    </row>
    <row r="49">
      <c r="A49" s="6"/>
      <c r="B49" s="6"/>
      <c r="C49" s="6"/>
      <c r="D49" s="6"/>
      <c r="E49" s="6"/>
      <c r="F49" s="6"/>
      <c r="G49" s="6"/>
      <c r="H49" s="6"/>
      <c r="I49" s="6"/>
      <c r="J49" s="6"/>
      <c r="K49" s="6"/>
      <c r="L49" s="6"/>
      <c r="M49" s="6"/>
      <c r="N49" s="6"/>
      <c r="O49" s="6"/>
      <c r="P49" s="6"/>
      <c r="Q49" s="6"/>
      <c r="R49" s="6"/>
      <c r="S49" s="6"/>
      <c r="T49" s="6"/>
      <c r="U49" s="6"/>
      <c r="V49" s="6"/>
      <c r="W49" s="6"/>
      <c r="X49" s="6"/>
      <c r="Y49" s="6"/>
    </row>
    <row r="50">
      <c r="A50" s="6"/>
      <c r="B50" s="6"/>
      <c r="C50" s="6"/>
      <c r="D50" s="6"/>
      <c r="E50" s="6"/>
      <c r="F50" s="6"/>
      <c r="G50" s="6"/>
      <c r="H50" s="6"/>
      <c r="I50" s="6"/>
      <c r="J50" s="6"/>
      <c r="K50" s="6"/>
      <c r="L50" s="6"/>
      <c r="M50" s="6"/>
      <c r="N50" s="6"/>
      <c r="O50" s="6"/>
      <c r="P50" s="6"/>
      <c r="Q50" s="6"/>
      <c r="R50" s="6"/>
      <c r="S50" s="6"/>
      <c r="T50" s="6"/>
      <c r="U50" s="6"/>
      <c r="V50" s="6"/>
      <c r="W50" s="6"/>
      <c r="X50" s="6"/>
      <c r="Y50" s="6"/>
    </row>
    <row r="51">
      <c r="A51" s="6"/>
      <c r="B51" s="6"/>
      <c r="C51" s="6"/>
      <c r="D51" s="6"/>
      <c r="E51" s="6"/>
      <c r="F51" s="6"/>
      <c r="G51" s="6"/>
      <c r="H51" s="6"/>
      <c r="I51" s="6"/>
      <c r="J51" s="6"/>
      <c r="K51" s="6"/>
      <c r="L51" s="6"/>
      <c r="M51" s="6"/>
      <c r="N51" s="6"/>
      <c r="O51" s="6"/>
      <c r="P51" s="6"/>
      <c r="Q51" s="6"/>
      <c r="R51" s="6"/>
      <c r="S51" s="6"/>
      <c r="T51" s="6"/>
      <c r="U51" s="6"/>
      <c r="V51" s="6"/>
      <c r="W51" s="6"/>
      <c r="X51" s="6"/>
      <c r="Y51" s="6"/>
    </row>
    <row r="52">
      <c r="A52" s="6"/>
      <c r="B52" s="6"/>
      <c r="C52" s="6"/>
      <c r="D52" s="6"/>
      <c r="E52" s="6"/>
      <c r="F52" s="6"/>
      <c r="G52" s="6"/>
      <c r="H52" s="6"/>
      <c r="I52" s="6"/>
      <c r="J52" s="6"/>
      <c r="K52" s="6"/>
      <c r="L52" s="6"/>
      <c r="M52" s="6"/>
      <c r="N52" s="6"/>
      <c r="O52" s="6"/>
      <c r="P52" s="6"/>
      <c r="Q52" s="6"/>
      <c r="R52" s="6"/>
      <c r="S52" s="6"/>
      <c r="T52" s="6"/>
      <c r="U52" s="6"/>
      <c r="V52" s="6"/>
      <c r="W52" s="6"/>
      <c r="X52" s="6"/>
      <c r="Y52" s="6"/>
    </row>
    <row r="53">
      <c r="A53" s="6"/>
      <c r="B53" s="6"/>
      <c r="C53" s="6"/>
      <c r="D53" s="6"/>
      <c r="E53" s="6"/>
      <c r="F53" s="6"/>
      <c r="G53" s="6"/>
      <c r="H53" s="6"/>
      <c r="I53" s="6"/>
      <c r="J53" s="6"/>
      <c r="K53" s="6"/>
      <c r="L53" s="6"/>
      <c r="M53" s="6"/>
      <c r="N53" s="6"/>
      <c r="O53" s="6"/>
      <c r="P53" s="6"/>
      <c r="Q53" s="6"/>
      <c r="R53" s="6"/>
      <c r="S53" s="6"/>
      <c r="T53" s="6"/>
      <c r="U53" s="6"/>
      <c r="V53" s="6"/>
      <c r="W53" s="6"/>
      <c r="X53" s="6"/>
      <c r="Y53" s="6"/>
    </row>
    <row r="54">
      <c r="A54" s="6"/>
      <c r="B54" s="6"/>
      <c r="C54" s="6"/>
      <c r="D54" s="6"/>
      <c r="E54" s="6"/>
      <c r="F54" s="6"/>
      <c r="G54" s="6"/>
      <c r="H54" s="6"/>
      <c r="I54" s="6"/>
      <c r="J54" s="6"/>
      <c r="K54" s="6"/>
      <c r="L54" s="6"/>
      <c r="M54" s="6"/>
      <c r="N54" s="6"/>
      <c r="O54" s="6"/>
      <c r="P54" s="6"/>
      <c r="Q54" s="6"/>
      <c r="R54" s="6"/>
      <c r="S54" s="6"/>
      <c r="T54" s="6"/>
      <c r="U54" s="6"/>
      <c r="V54" s="6"/>
      <c r="W54" s="6"/>
      <c r="X54" s="6"/>
      <c r="Y54" s="6"/>
    </row>
    <row r="55">
      <c r="A55" s="6"/>
      <c r="B55" s="6"/>
      <c r="C55" s="6"/>
      <c r="D55" s="6"/>
      <c r="E55" s="6"/>
      <c r="F55" s="6"/>
      <c r="G55" s="6"/>
      <c r="H55" s="6"/>
      <c r="I55" s="6"/>
      <c r="J55" s="6"/>
      <c r="K55" s="6"/>
      <c r="L55" s="6"/>
      <c r="M55" s="6"/>
      <c r="N55" s="6"/>
      <c r="O55" s="6"/>
      <c r="P55" s="6"/>
      <c r="Q55" s="6"/>
      <c r="R55" s="6"/>
      <c r="S55" s="6"/>
      <c r="T55" s="6"/>
      <c r="U55" s="6"/>
      <c r="V55" s="6"/>
      <c r="W55" s="6"/>
      <c r="X55" s="6"/>
      <c r="Y55" s="6"/>
    </row>
    <row r="56">
      <c r="A56" s="6"/>
      <c r="B56" s="6"/>
      <c r="C56" s="6"/>
      <c r="D56" s="6"/>
      <c r="E56" s="6"/>
      <c r="F56" s="6"/>
      <c r="G56" s="6"/>
      <c r="H56" s="6"/>
      <c r="I56" s="6"/>
      <c r="J56" s="6"/>
      <c r="K56" s="6"/>
      <c r="L56" s="6"/>
      <c r="M56" s="6"/>
      <c r="N56" s="6"/>
      <c r="O56" s="6"/>
      <c r="P56" s="6"/>
      <c r="Q56" s="6"/>
      <c r="R56" s="6"/>
      <c r="S56" s="6"/>
      <c r="T56" s="6"/>
      <c r="U56" s="6"/>
      <c r="V56" s="6"/>
      <c r="W56" s="6"/>
      <c r="X56" s="6"/>
      <c r="Y56" s="6"/>
    </row>
    <row r="57">
      <c r="A57" s="6"/>
      <c r="B57" s="6"/>
      <c r="C57" s="6"/>
      <c r="D57" s="6"/>
      <c r="E57" s="6"/>
      <c r="F57" s="6"/>
      <c r="G57" s="6"/>
      <c r="H57" s="6"/>
      <c r="I57" s="6"/>
      <c r="J57" s="6"/>
      <c r="K57" s="6"/>
      <c r="L57" s="6"/>
      <c r="M57" s="6"/>
      <c r="N57" s="6"/>
      <c r="O57" s="6"/>
      <c r="P57" s="6"/>
      <c r="Q57" s="6"/>
      <c r="R57" s="6"/>
      <c r="S57" s="6"/>
      <c r="T57" s="6"/>
      <c r="U57" s="6"/>
      <c r="V57" s="6"/>
      <c r="W57" s="6"/>
      <c r="X57" s="6"/>
      <c r="Y57" s="6"/>
    </row>
    <row r="58">
      <c r="A58" s="6"/>
      <c r="B58" s="6"/>
      <c r="C58" s="6"/>
      <c r="D58" s="6"/>
      <c r="E58" s="6"/>
      <c r="F58" s="6"/>
      <c r="G58" s="6"/>
      <c r="H58" s="6"/>
      <c r="I58" s="6"/>
      <c r="J58" s="6"/>
      <c r="K58" s="6"/>
      <c r="L58" s="6"/>
      <c r="M58" s="6"/>
      <c r="N58" s="6"/>
      <c r="O58" s="6"/>
      <c r="P58" s="6"/>
      <c r="Q58" s="6"/>
      <c r="R58" s="6"/>
      <c r="S58" s="6"/>
      <c r="T58" s="6"/>
      <c r="U58" s="6"/>
      <c r="V58" s="6"/>
      <c r="W58" s="6"/>
      <c r="X58" s="6"/>
      <c r="Y58" s="6"/>
    </row>
    <row r="59">
      <c r="A59" s="6"/>
      <c r="B59" s="6"/>
      <c r="C59" s="6"/>
      <c r="D59" s="6"/>
      <c r="E59" s="6"/>
      <c r="F59" s="6"/>
      <c r="G59" s="6"/>
      <c r="H59" s="6"/>
      <c r="I59" s="6"/>
      <c r="J59" s="6"/>
      <c r="K59" s="6"/>
      <c r="L59" s="6"/>
      <c r="M59" s="6"/>
      <c r="N59" s="6"/>
      <c r="O59" s="6"/>
      <c r="P59" s="6"/>
      <c r="Q59" s="6"/>
      <c r="R59" s="6"/>
      <c r="S59" s="6"/>
      <c r="T59" s="6"/>
      <c r="U59" s="6"/>
      <c r="V59" s="6"/>
      <c r="W59" s="6"/>
      <c r="X59" s="6"/>
      <c r="Y59" s="6"/>
    </row>
    <row r="60">
      <c r="A60" s="6"/>
      <c r="B60" s="6"/>
      <c r="C60" s="6"/>
      <c r="D60" s="6"/>
      <c r="E60" s="6"/>
      <c r="F60" s="6"/>
      <c r="G60" s="6"/>
      <c r="H60" s="6"/>
      <c r="I60" s="6"/>
      <c r="J60" s="6"/>
      <c r="K60" s="6"/>
      <c r="L60" s="6"/>
      <c r="M60" s="6"/>
      <c r="N60" s="6"/>
      <c r="O60" s="6"/>
      <c r="P60" s="6"/>
      <c r="Q60" s="6"/>
      <c r="R60" s="6"/>
      <c r="S60" s="6"/>
      <c r="T60" s="6"/>
      <c r="U60" s="6"/>
      <c r="V60" s="6"/>
      <c r="W60" s="6"/>
      <c r="X60" s="6"/>
      <c r="Y60" s="6"/>
    </row>
    <row r="61">
      <c r="A61" s="6"/>
      <c r="B61" s="6"/>
      <c r="C61" s="6"/>
      <c r="D61" s="6"/>
      <c r="E61" s="6"/>
      <c r="F61" s="6"/>
      <c r="G61" s="6"/>
      <c r="H61" s="6"/>
      <c r="I61" s="6"/>
      <c r="J61" s="6"/>
      <c r="K61" s="6"/>
      <c r="L61" s="6"/>
      <c r="M61" s="6"/>
      <c r="N61" s="6"/>
      <c r="O61" s="6"/>
      <c r="P61" s="6"/>
      <c r="Q61" s="6"/>
      <c r="R61" s="6"/>
      <c r="S61" s="6"/>
      <c r="T61" s="6"/>
      <c r="U61" s="6"/>
      <c r="V61" s="6"/>
      <c r="W61" s="6"/>
      <c r="X61" s="6"/>
      <c r="Y61" s="6"/>
    </row>
    <row r="62">
      <c r="A62" s="6"/>
      <c r="B62" s="6"/>
      <c r="C62" s="6"/>
      <c r="D62" s="6"/>
      <c r="E62" s="6"/>
      <c r="F62" s="6"/>
      <c r="G62" s="6"/>
      <c r="H62" s="6"/>
      <c r="I62" s="6"/>
      <c r="J62" s="6"/>
      <c r="K62" s="6"/>
      <c r="L62" s="6"/>
      <c r="M62" s="6"/>
      <c r="N62" s="6"/>
      <c r="O62" s="6"/>
      <c r="P62" s="6"/>
      <c r="Q62" s="6"/>
      <c r="R62" s="6"/>
      <c r="S62" s="6"/>
      <c r="T62" s="6"/>
      <c r="U62" s="6"/>
      <c r="V62" s="6"/>
      <c r="W62" s="6"/>
      <c r="X62" s="6"/>
      <c r="Y62" s="6"/>
    </row>
    <row r="63">
      <c r="A63" s="6"/>
      <c r="B63" s="6"/>
      <c r="C63" s="6"/>
      <c r="D63" s="6"/>
      <c r="E63" s="6"/>
      <c r="F63" s="6"/>
      <c r="G63" s="6"/>
      <c r="H63" s="6"/>
      <c r="I63" s="6"/>
      <c r="J63" s="6"/>
      <c r="K63" s="6"/>
      <c r="L63" s="6"/>
      <c r="M63" s="6"/>
      <c r="N63" s="6"/>
      <c r="O63" s="6"/>
      <c r="P63" s="6"/>
      <c r="Q63" s="6"/>
      <c r="R63" s="6"/>
      <c r="S63" s="6"/>
      <c r="T63" s="6"/>
      <c r="U63" s="6"/>
      <c r="V63" s="6"/>
      <c r="W63" s="6"/>
      <c r="X63" s="6"/>
      <c r="Y63" s="6"/>
    </row>
    <row r="64">
      <c r="A64" s="6"/>
      <c r="B64" s="6"/>
      <c r="C64" s="6"/>
      <c r="D64" s="6"/>
      <c r="E64" s="6"/>
      <c r="F64" s="6"/>
      <c r="G64" s="6"/>
      <c r="H64" s="6"/>
      <c r="I64" s="6"/>
      <c r="J64" s="6"/>
      <c r="K64" s="6"/>
      <c r="L64" s="6"/>
      <c r="M64" s="6"/>
      <c r="N64" s="6"/>
      <c r="O64" s="6"/>
      <c r="P64" s="6"/>
      <c r="Q64" s="6"/>
      <c r="R64" s="6"/>
      <c r="S64" s="6"/>
      <c r="T64" s="6"/>
      <c r="U64" s="6"/>
      <c r="V64" s="6"/>
      <c r="W64" s="6"/>
      <c r="X64" s="6"/>
      <c r="Y64" s="6"/>
    </row>
    <row r="65">
      <c r="A65" s="6"/>
      <c r="B65" s="6"/>
      <c r="C65" s="6"/>
      <c r="D65" s="6"/>
      <c r="E65" s="6"/>
      <c r="F65" s="6"/>
      <c r="G65" s="6"/>
      <c r="H65" s="6"/>
      <c r="I65" s="6"/>
      <c r="J65" s="6"/>
      <c r="K65" s="6"/>
      <c r="L65" s="6"/>
      <c r="M65" s="6"/>
      <c r="N65" s="6"/>
      <c r="O65" s="6"/>
      <c r="P65" s="6"/>
      <c r="Q65" s="6"/>
      <c r="R65" s="6"/>
      <c r="S65" s="6"/>
      <c r="T65" s="6"/>
      <c r="U65" s="6"/>
      <c r="V65" s="6"/>
      <c r="W65" s="6"/>
      <c r="X65" s="6"/>
      <c r="Y65" s="6"/>
    </row>
    <row r="66">
      <c r="A66" s="6"/>
      <c r="B66" s="6"/>
      <c r="C66" s="6"/>
      <c r="D66" s="6"/>
      <c r="E66" s="6"/>
      <c r="F66" s="6"/>
      <c r="G66" s="6"/>
      <c r="H66" s="6"/>
      <c r="I66" s="6"/>
      <c r="J66" s="6"/>
      <c r="K66" s="6"/>
      <c r="L66" s="6"/>
      <c r="M66" s="6"/>
      <c r="N66" s="6"/>
      <c r="O66" s="6"/>
      <c r="P66" s="6"/>
      <c r="Q66" s="6"/>
      <c r="R66" s="6"/>
      <c r="S66" s="6"/>
      <c r="T66" s="6"/>
      <c r="U66" s="6"/>
      <c r="V66" s="6"/>
      <c r="W66" s="6"/>
      <c r="X66" s="6"/>
      <c r="Y66" s="6"/>
    </row>
    <row r="67">
      <c r="A67" s="6"/>
      <c r="B67" s="6"/>
      <c r="C67" s="6"/>
      <c r="D67" s="6"/>
      <c r="E67" s="6"/>
      <c r="F67" s="6"/>
      <c r="G67" s="6"/>
      <c r="H67" s="6"/>
      <c r="I67" s="6"/>
      <c r="J67" s="6"/>
      <c r="K67" s="6"/>
      <c r="L67" s="6"/>
      <c r="M67" s="6"/>
      <c r="N67" s="6"/>
      <c r="O67" s="6"/>
      <c r="P67" s="6"/>
      <c r="Q67" s="6"/>
      <c r="R67" s="6"/>
      <c r="S67" s="6"/>
      <c r="T67" s="6"/>
      <c r="U67" s="6"/>
      <c r="V67" s="6"/>
      <c r="W67" s="6"/>
      <c r="X67" s="6"/>
      <c r="Y67" s="6"/>
    </row>
    <row r="68">
      <c r="A68" s="6"/>
      <c r="B68" s="6"/>
      <c r="C68" s="6"/>
      <c r="D68" s="6"/>
      <c r="E68" s="6"/>
      <c r="F68" s="6"/>
      <c r="G68" s="6"/>
      <c r="H68" s="6"/>
      <c r="I68" s="6"/>
      <c r="J68" s="6"/>
      <c r="K68" s="6"/>
      <c r="L68" s="6"/>
      <c r="M68" s="6"/>
      <c r="N68" s="6"/>
      <c r="O68" s="6"/>
      <c r="P68" s="6"/>
      <c r="Q68" s="6"/>
      <c r="R68" s="6"/>
      <c r="S68" s="6"/>
      <c r="T68" s="6"/>
      <c r="U68" s="6"/>
      <c r="V68" s="6"/>
      <c r="W68" s="6"/>
      <c r="X68" s="6"/>
      <c r="Y68" s="6"/>
    </row>
    <row r="69">
      <c r="A69" s="6"/>
      <c r="B69" s="6"/>
      <c r="C69" s="6"/>
      <c r="D69" s="6"/>
      <c r="E69" s="6"/>
      <c r="F69" s="6"/>
      <c r="G69" s="6"/>
      <c r="H69" s="6"/>
      <c r="I69" s="6"/>
      <c r="J69" s="6"/>
      <c r="K69" s="6"/>
      <c r="L69" s="6"/>
      <c r="M69" s="6"/>
      <c r="N69" s="6"/>
      <c r="O69" s="6"/>
      <c r="P69" s="6"/>
      <c r="Q69" s="6"/>
      <c r="R69" s="6"/>
      <c r="S69" s="6"/>
      <c r="T69" s="6"/>
      <c r="U69" s="6"/>
      <c r="V69" s="6"/>
      <c r="W69" s="6"/>
      <c r="X69" s="6"/>
      <c r="Y69" s="6"/>
    </row>
    <row r="70">
      <c r="A70" s="6"/>
      <c r="B70" s="6"/>
      <c r="C70" s="6"/>
      <c r="D70" s="6"/>
      <c r="E70" s="6"/>
      <c r="F70" s="6"/>
      <c r="G70" s="6"/>
      <c r="H70" s="6"/>
      <c r="I70" s="6"/>
      <c r="J70" s="6"/>
      <c r="K70" s="6"/>
      <c r="L70" s="6"/>
      <c r="M70" s="6"/>
      <c r="N70" s="6"/>
      <c r="O70" s="6"/>
      <c r="P70" s="6"/>
      <c r="Q70" s="6"/>
      <c r="R70" s="6"/>
      <c r="S70" s="6"/>
      <c r="T70" s="6"/>
      <c r="U70" s="6"/>
      <c r="V70" s="6"/>
      <c r="W70" s="6"/>
      <c r="X70" s="6"/>
      <c r="Y70" s="6"/>
    </row>
    <row r="71">
      <c r="A71" s="6"/>
      <c r="B71" s="6"/>
      <c r="C71" s="6"/>
      <c r="D71" s="6"/>
      <c r="E71" s="6"/>
      <c r="F71" s="6"/>
      <c r="G71" s="6"/>
      <c r="H71" s="6"/>
      <c r="I71" s="6"/>
      <c r="J71" s="6"/>
      <c r="K71" s="6"/>
      <c r="L71" s="6"/>
      <c r="M71" s="6"/>
      <c r="N71" s="6"/>
      <c r="O71" s="6"/>
      <c r="P71" s="6"/>
      <c r="Q71" s="6"/>
      <c r="R71" s="6"/>
      <c r="S71" s="6"/>
      <c r="T71" s="6"/>
      <c r="U71" s="6"/>
      <c r="V71" s="6"/>
      <c r="W71" s="6"/>
      <c r="X71" s="6"/>
      <c r="Y71" s="6"/>
    </row>
    <row r="72">
      <c r="A72" s="6"/>
      <c r="B72" s="6"/>
      <c r="C72" s="6"/>
      <c r="D72" s="6"/>
      <c r="E72" s="6"/>
      <c r="F72" s="6"/>
      <c r="G72" s="6"/>
      <c r="H72" s="6"/>
      <c r="I72" s="6"/>
      <c r="J72" s="6"/>
      <c r="K72" s="6"/>
      <c r="L72" s="6"/>
      <c r="M72" s="6"/>
      <c r="N72" s="6"/>
      <c r="O72" s="6"/>
      <c r="P72" s="6"/>
      <c r="Q72" s="6"/>
      <c r="R72" s="6"/>
      <c r="S72" s="6"/>
      <c r="T72" s="6"/>
      <c r="U72" s="6"/>
      <c r="V72" s="6"/>
      <c r="W72" s="6"/>
      <c r="X72" s="6"/>
      <c r="Y72" s="6"/>
    </row>
    <row r="73">
      <c r="A73" s="6"/>
      <c r="B73" s="6"/>
      <c r="C73" s="6"/>
      <c r="D73" s="6"/>
      <c r="E73" s="6"/>
      <c r="F73" s="6"/>
      <c r="G73" s="6"/>
      <c r="H73" s="6"/>
      <c r="I73" s="6"/>
      <c r="J73" s="6"/>
      <c r="K73" s="6"/>
      <c r="L73" s="6"/>
      <c r="M73" s="6"/>
      <c r="N73" s="6"/>
      <c r="O73" s="6"/>
      <c r="P73" s="6"/>
      <c r="Q73" s="6"/>
      <c r="R73" s="6"/>
      <c r="S73" s="6"/>
      <c r="T73" s="6"/>
      <c r="U73" s="6"/>
      <c r="V73" s="6"/>
      <c r="W73" s="6"/>
      <c r="X73" s="6"/>
      <c r="Y73" s="6"/>
    </row>
    <row r="74">
      <c r="A74" s="6"/>
      <c r="B74" s="6"/>
      <c r="C74" s="6"/>
      <c r="D74" s="6"/>
      <c r="E74" s="6"/>
      <c r="F74" s="6"/>
      <c r="G74" s="6"/>
      <c r="H74" s="6"/>
      <c r="I74" s="6"/>
      <c r="J74" s="6"/>
      <c r="K74" s="6"/>
      <c r="L74" s="6"/>
      <c r="M74" s="6"/>
      <c r="N74" s="6"/>
      <c r="O74" s="6"/>
      <c r="P74" s="6"/>
      <c r="Q74" s="6"/>
      <c r="R74" s="6"/>
      <c r="S74" s="6"/>
      <c r="T74" s="6"/>
      <c r="U74" s="6"/>
      <c r="V74" s="6"/>
      <c r="W74" s="6"/>
      <c r="X74" s="6"/>
      <c r="Y74" s="6"/>
    </row>
    <row r="75">
      <c r="A75" s="6"/>
      <c r="B75" s="6"/>
      <c r="C75" s="6"/>
      <c r="D75" s="6"/>
      <c r="E75" s="6"/>
      <c r="F75" s="6"/>
      <c r="G75" s="6"/>
      <c r="H75" s="6"/>
      <c r="I75" s="6"/>
      <c r="J75" s="6"/>
      <c r="K75" s="6"/>
      <c r="L75" s="6"/>
      <c r="M75" s="6"/>
      <c r="N75" s="6"/>
      <c r="O75" s="6"/>
      <c r="P75" s="6"/>
      <c r="Q75" s="6"/>
      <c r="R75" s="6"/>
      <c r="S75" s="6"/>
      <c r="T75" s="6"/>
      <c r="U75" s="6"/>
      <c r="V75" s="6"/>
      <c r="W75" s="6"/>
      <c r="X75" s="6"/>
      <c r="Y75" s="6"/>
    </row>
    <row r="76">
      <c r="A76" s="6"/>
      <c r="B76" s="6"/>
      <c r="C76" s="6"/>
      <c r="D76" s="6"/>
      <c r="E76" s="6"/>
      <c r="F76" s="6"/>
      <c r="G76" s="6"/>
      <c r="H76" s="6"/>
      <c r="I76" s="6"/>
      <c r="J76" s="6"/>
      <c r="K76" s="6"/>
      <c r="L76" s="6"/>
      <c r="M76" s="6"/>
      <c r="N76" s="6"/>
      <c r="O76" s="6"/>
      <c r="P76" s="6"/>
      <c r="Q76" s="6"/>
      <c r="R76" s="6"/>
      <c r="S76" s="6"/>
      <c r="T76" s="6"/>
      <c r="U76" s="6"/>
      <c r="V76" s="6"/>
      <c r="W76" s="6"/>
      <c r="X76" s="6"/>
      <c r="Y76" s="6"/>
    </row>
    <row r="77">
      <c r="A77" s="6"/>
      <c r="B77" s="6"/>
      <c r="C77" s="6"/>
      <c r="D77" s="6"/>
      <c r="E77" s="6"/>
      <c r="F77" s="6"/>
      <c r="G77" s="6"/>
      <c r="H77" s="6"/>
      <c r="I77" s="6"/>
      <c r="J77" s="6"/>
      <c r="K77" s="6"/>
      <c r="L77" s="6"/>
      <c r="M77" s="6"/>
      <c r="N77" s="6"/>
      <c r="O77" s="6"/>
      <c r="P77" s="6"/>
      <c r="Q77" s="6"/>
      <c r="R77" s="6"/>
      <c r="S77" s="6"/>
      <c r="T77" s="6"/>
      <c r="U77" s="6"/>
      <c r="V77" s="6"/>
      <c r="W77" s="6"/>
      <c r="X77" s="6"/>
      <c r="Y77" s="6"/>
    </row>
    <row r="78">
      <c r="A78" s="6"/>
      <c r="B78" s="6"/>
      <c r="C78" s="6"/>
      <c r="D78" s="6"/>
      <c r="E78" s="6"/>
      <c r="F78" s="6"/>
      <c r="G78" s="6"/>
      <c r="H78" s="6"/>
      <c r="I78" s="6"/>
      <c r="J78" s="6"/>
      <c r="K78" s="6"/>
      <c r="L78" s="6"/>
      <c r="M78" s="6"/>
      <c r="N78" s="6"/>
      <c r="O78" s="6"/>
      <c r="P78" s="6"/>
      <c r="Q78" s="6"/>
      <c r="R78" s="6"/>
      <c r="S78" s="6"/>
      <c r="T78" s="6"/>
      <c r="U78" s="6"/>
      <c r="V78" s="6"/>
      <c r="W78" s="6"/>
      <c r="X78" s="6"/>
      <c r="Y78" s="6"/>
    </row>
    <row r="79">
      <c r="A79" s="6"/>
      <c r="B79" s="6"/>
      <c r="C79" s="6"/>
      <c r="D79" s="6"/>
      <c r="E79" s="6"/>
      <c r="F79" s="6"/>
      <c r="G79" s="6"/>
      <c r="H79" s="6"/>
      <c r="I79" s="6"/>
      <c r="J79" s="6"/>
      <c r="K79" s="6"/>
      <c r="L79" s="6"/>
      <c r="M79" s="6"/>
      <c r="N79" s="6"/>
      <c r="O79" s="6"/>
      <c r="P79" s="6"/>
      <c r="Q79" s="6"/>
      <c r="R79" s="6"/>
      <c r="S79" s="6"/>
      <c r="T79" s="6"/>
      <c r="U79" s="6"/>
      <c r="V79" s="6"/>
      <c r="W79" s="6"/>
      <c r="X79" s="6"/>
      <c r="Y79" s="6"/>
    </row>
    <row r="80">
      <c r="A80" s="6"/>
      <c r="B80" s="6"/>
      <c r="C80" s="6"/>
      <c r="D80" s="6"/>
      <c r="E80" s="6"/>
      <c r="F80" s="6"/>
      <c r="G80" s="6"/>
      <c r="H80" s="6"/>
      <c r="I80" s="6"/>
      <c r="J80" s="6"/>
      <c r="K80" s="6"/>
      <c r="L80" s="6"/>
      <c r="M80" s="6"/>
      <c r="N80" s="6"/>
      <c r="O80" s="6"/>
      <c r="P80" s="6"/>
      <c r="Q80" s="6"/>
      <c r="R80" s="6"/>
      <c r="S80" s="6"/>
      <c r="T80" s="6"/>
      <c r="U80" s="6"/>
      <c r="V80" s="6"/>
      <c r="W80" s="6"/>
      <c r="X80" s="6"/>
      <c r="Y80" s="6"/>
    </row>
    <row r="81">
      <c r="A81" s="6"/>
      <c r="B81" s="6"/>
      <c r="C81" s="6"/>
      <c r="D81" s="6"/>
      <c r="E81" s="6"/>
      <c r="F81" s="6"/>
      <c r="G81" s="6"/>
      <c r="H81" s="6"/>
      <c r="I81" s="6"/>
      <c r="J81" s="6"/>
      <c r="K81" s="6"/>
      <c r="L81" s="6"/>
      <c r="M81" s="6"/>
      <c r="N81" s="6"/>
      <c r="O81" s="6"/>
      <c r="P81" s="6"/>
      <c r="Q81" s="6"/>
      <c r="R81" s="6"/>
      <c r="S81" s="6"/>
      <c r="T81" s="6"/>
      <c r="U81" s="6"/>
      <c r="V81" s="6"/>
      <c r="W81" s="6"/>
      <c r="X81" s="6"/>
      <c r="Y81" s="6"/>
    </row>
    <row r="82">
      <c r="A82" s="6"/>
      <c r="B82" s="6"/>
      <c r="C82" s="6"/>
      <c r="D82" s="6"/>
      <c r="E82" s="6"/>
      <c r="F82" s="6"/>
      <c r="G82" s="6"/>
      <c r="H82" s="6"/>
      <c r="I82" s="6"/>
      <c r="J82" s="6"/>
      <c r="K82" s="6"/>
      <c r="L82" s="6"/>
      <c r="M82" s="6"/>
      <c r="N82" s="6"/>
      <c r="O82" s="6"/>
      <c r="P82" s="6"/>
      <c r="Q82" s="6"/>
      <c r="R82" s="6"/>
      <c r="S82" s="6"/>
      <c r="T82" s="6"/>
      <c r="U82" s="6"/>
      <c r="V82" s="6"/>
      <c r="W82" s="6"/>
      <c r="X82" s="6"/>
      <c r="Y82" s="6"/>
    </row>
    <row r="83">
      <c r="A83" s="6"/>
      <c r="B83" s="6"/>
      <c r="C83" s="6"/>
      <c r="D83" s="6"/>
      <c r="E83" s="6"/>
      <c r="F83" s="6"/>
      <c r="G83" s="6"/>
      <c r="H83" s="6"/>
      <c r="I83" s="6"/>
      <c r="J83" s="6"/>
      <c r="K83" s="6"/>
      <c r="L83" s="6"/>
      <c r="M83" s="6"/>
      <c r="N83" s="6"/>
      <c r="O83" s="6"/>
      <c r="P83" s="6"/>
      <c r="Q83" s="6"/>
      <c r="R83" s="6"/>
      <c r="S83" s="6"/>
      <c r="T83" s="6"/>
      <c r="U83" s="6"/>
      <c r="V83" s="6"/>
      <c r="W83" s="6"/>
      <c r="X83" s="6"/>
      <c r="Y83" s="6"/>
    </row>
    <row r="84">
      <c r="A84" s="6"/>
      <c r="B84" s="6"/>
      <c r="C84" s="6"/>
      <c r="D84" s="6"/>
      <c r="E84" s="6"/>
      <c r="F84" s="6"/>
      <c r="G84" s="6"/>
      <c r="H84" s="6"/>
      <c r="I84" s="6"/>
      <c r="J84" s="6"/>
      <c r="K84" s="6"/>
      <c r="L84" s="6"/>
      <c r="M84" s="6"/>
      <c r="N84" s="6"/>
      <c r="O84" s="6"/>
      <c r="P84" s="6"/>
      <c r="Q84" s="6"/>
      <c r="R84" s="6"/>
      <c r="S84" s="6"/>
      <c r="T84" s="6"/>
      <c r="U84" s="6"/>
      <c r="V84" s="6"/>
      <c r="W84" s="6"/>
      <c r="X84" s="6"/>
      <c r="Y84" s="6"/>
    </row>
    <row r="85">
      <c r="A85" s="6"/>
      <c r="B85" s="6"/>
      <c r="C85" s="6"/>
      <c r="D85" s="6"/>
      <c r="E85" s="6"/>
      <c r="F85" s="6"/>
      <c r="G85" s="6"/>
      <c r="H85" s="6"/>
      <c r="I85" s="6"/>
      <c r="J85" s="6"/>
      <c r="K85" s="6"/>
      <c r="L85" s="6"/>
      <c r="M85" s="6"/>
      <c r="N85" s="6"/>
      <c r="O85" s="6"/>
      <c r="P85" s="6"/>
      <c r="Q85" s="6"/>
      <c r="R85" s="6"/>
      <c r="S85" s="6"/>
      <c r="T85" s="6"/>
      <c r="U85" s="6"/>
      <c r="V85" s="6"/>
      <c r="W85" s="6"/>
      <c r="X85" s="6"/>
      <c r="Y85" s="6"/>
    </row>
    <row r="86">
      <c r="A86" s="6"/>
      <c r="B86" s="6"/>
      <c r="C86" s="6"/>
      <c r="D86" s="6"/>
      <c r="E86" s="6"/>
      <c r="F86" s="6"/>
      <c r="G86" s="6"/>
      <c r="H86" s="6"/>
      <c r="I86" s="6"/>
      <c r="J86" s="6"/>
      <c r="K86" s="6"/>
      <c r="L86" s="6"/>
      <c r="M86" s="6"/>
      <c r="N86" s="6"/>
      <c r="O86" s="6"/>
      <c r="P86" s="6"/>
      <c r="Q86" s="6"/>
      <c r="R86" s="6"/>
      <c r="S86" s="6"/>
      <c r="T86" s="6"/>
      <c r="U86" s="6"/>
      <c r="V86" s="6"/>
      <c r="W86" s="6"/>
      <c r="X86" s="6"/>
      <c r="Y86" s="6"/>
    </row>
    <row r="87">
      <c r="A87" s="6"/>
      <c r="B87" s="6"/>
      <c r="C87" s="6"/>
      <c r="D87" s="6"/>
      <c r="E87" s="6"/>
      <c r="F87" s="6"/>
      <c r="G87" s="6"/>
      <c r="H87" s="6"/>
      <c r="I87" s="6"/>
      <c r="J87" s="6"/>
      <c r="K87" s="6"/>
      <c r="L87" s="6"/>
      <c r="M87" s="6"/>
      <c r="N87" s="6"/>
      <c r="O87" s="6"/>
      <c r="P87" s="6"/>
      <c r="Q87" s="6"/>
      <c r="R87" s="6"/>
      <c r="S87" s="6"/>
      <c r="T87" s="6"/>
      <c r="U87" s="6"/>
      <c r="V87" s="6"/>
      <c r="W87" s="6"/>
      <c r="X87" s="6"/>
      <c r="Y87" s="6"/>
    </row>
    <row r="88">
      <c r="A88" s="6"/>
      <c r="B88" s="6"/>
      <c r="C88" s="6"/>
      <c r="D88" s="6"/>
      <c r="E88" s="6"/>
      <c r="F88" s="6"/>
      <c r="G88" s="6"/>
      <c r="H88" s="6"/>
      <c r="I88" s="6"/>
      <c r="J88" s="6"/>
      <c r="K88" s="6"/>
      <c r="L88" s="6"/>
      <c r="M88" s="6"/>
      <c r="N88" s="6"/>
      <c r="O88" s="6"/>
      <c r="P88" s="6"/>
      <c r="Q88" s="6"/>
      <c r="R88" s="6"/>
      <c r="S88" s="6"/>
      <c r="T88" s="6"/>
      <c r="U88" s="6"/>
      <c r="V88" s="6"/>
      <c r="W88" s="6"/>
      <c r="X88" s="6"/>
      <c r="Y88" s="6"/>
    </row>
    <row r="89">
      <c r="A89" s="6"/>
      <c r="B89" s="6"/>
      <c r="C89" s="6"/>
      <c r="D89" s="6"/>
      <c r="E89" s="6"/>
      <c r="F89" s="6"/>
      <c r="G89" s="6"/>
      <c r="H89" s="6"/>
      <c r="I89" s="6"/>
      <c r="J89" s="6"/>
      <c r="K89" s="6"/>
      <c r="L89" s="6"/>
      <c r="M89" s="6"/>
      <c r="N89" s="6"/>
      <c r="O89" s="6"/>
      <c r="P89" s="6"/>
      <c r="Q89" s="6"/>
      <c r="R89" s="6"/>
      <c r="S89" s="6"/>
      <c r="T89" s="6"/>
      <c r="U89" s="6"/>
      <c r="V89" s="6"/>
      <c r="W89" s="6"/>
      <c r="X89" s="6"/>
      <c r="Y89" s="6"/>
    </row>
    <row r="90">
      <c r="A90" s="6"/>
      <c r="B90" s="6"/>
      <c r="C90" s="6"/>
      <c r="D90" s="6"/>
      <c r="E90" s="6"/>
      <c r="F90" s="6"/>
      <c r="G90" s="6"/>
      <c r="H90" s="6"/>
      <c r="I90" s="6"/>
      <c r="J90" s="6"/>
      <c r="K90" s="6"/>
      <c r="L90" s="6"/>
      <c r="M90" s="6"/>
      <c r="N90" s="6"/>
      <c r="O90" s="6"/>
      <c r="P90" s="6"/>
      <c r="Q90" s="6"/>
      <c r="R90" s="6"/>
      <c r="S90" s="6"/>
      <c r="T90" s="6"/>
      <c r="U90" s="6"/>
      <c r="V90" s="6"/>
      <c r="W90" s="6"/>
      <c r="X90" s="6"/>
      <c r="Y90" s="6"/>
    </row>
    <row r="91">
      <c r="A91" s="6"/>
      <c r="B91" s="6"/>
      <c r="C91" s="6"/>
      <c r="D91" s="6"/>
      <c r="E91" s="6"/>
      <c r="F91" s="6"/>
      <c r="G91" s="6"/>
      <c r="H91" s="6"/>
      <c r="I91" s="6"/>
      <c r="J91" s="6"/>
      <c r="K91" s="6"/>
      <c r="L91" s="6"/>
      <c r="M91" s="6"/>
      <c r="N91" s="6"/>
      <c r="O91" s="6"/>
      <c r="P91" s="6"/>
      <c r="Q91" s="6"/>
      <c r="R91" s="6"/>
      <c r="S91" s="6"/>
      <c r="T91" s="6"/>
      <c r="U91" s="6"/>
      <c r="V91" s="6"/>
      <c r="W91" s="6"/>
      <c r="X91" s="6"/>
      <c r="Y91" s="6"/>
    </row>
    <row r="92">
      <c r="A92" s="6"/>
      <c r="B92" s="6"/>
      <c r="C92" s="6"/>
      <c r="D92" s="6"/>
      <c r="E92" s="6"/>
      <c r="F92" s="6"/>
      <c r="G92" s="6"/>
      <c r="H92" s="6"/>
      <c r="I92" s="6"/>
      <c r="J92" s="6"/>
      <c r="K92" s="6"/>
      <c r="L92" s="6"/>
      <c r="M92" s="6"/>
      <c r="N92" s="6"/>
      <c r="O92" s="6"/>
      <c r="P92" s="6"/>
      <c r="Q92" s="6"/>
      <c r="R92" s="6"/>
      <c r="S92" s="6"/>
      <c r="T92" s="6"/>
      <c r="U92" s="6"/>
      <c r="V92" s="6"/>
      <c r="W92" s="6"/>
      <c r="X92" s="6"/>
      <c r="Y92" s="6"/>
    </row>
    <row r="93">
      <c r="A93" s="6"/>
      <c r="B93" s="6"/>
      <c r="C93" s="6"/>
      <c r="D93" s="6"/>
      <c r="E93" s="6"/>
      <c r="F93" s="6"/>
      <c r="G93" s="6"/>
      <c r="H93" s="6"/>
      <c r="I93" s="6"/>
      <c r="J93" s="6"/>
      <c r="K93" s="6"/>
      <c r="L93" s="6"/>
      <c r="M93" s="6"/>
      <c r="N93" s="6"/>
      <c r="O93" s="6"/>
      <c r="P93" s="6"/>
      <c r="Q93" s="6"/>
      <c r="R93" s="6"/>
      <c r="S93" s="6"/>
      <c r="T93" s="6"/>
      <c r="U93" s="6"/>
      <c r="V93" s="6"/>
      <c r="W93" s="6"/>
      <c r="X93" s="6"/>
      <c r="Y93" s="6"/>
    </row>
    <row r="94">
      <c r="A94" s="6"/>
      <c r="B94" s="6"/>
      <c r="C94" s="6"/>
      <c r="D94" s="6"/>
      <c r="E94" s="6"/>
      <c r="F94" s="6"/>
      <c r="G94" s="6"/>
      <c r="H94" s="6"/>
      <c r="I94" s="6"/>
      <c r="J94" s="6"/>
      <c r="K94" s="6"/>
      <c r="L94" s="6"/>
      <c r="M94" s="6"/>
      <c r="N94" s="6"/>
      <c r="O94" s="6"/>
      <c r="P94" s="6"/>
      <c r="Q94" s="6"/>
      <c r="R94" s="6"/>
      <c r="S94" s="6"/>
      <c r="T94" s="6"/>
      <c r="U94" s="6"/>
      <c r="V94" s="6"/>
      <c r="W94" s="6"/>
      <c r="X94" s="6"/>
      <c r="Y94" s="6"/>
    </row>
    <row r="95">
      <c r="A95" s="6"/>
      <c r="B95" s="6"/>
      <c r="C95" s="6"/>
      <c r="D95" s="6"/>
      <c r="E95" s="6"/>
      <c r="F95" s="6"/>
      <c r="G95" s="6"/>
      <c r="H95" s="6"/>
      <c r="I95" s="6"/>
      <c r="J95" s="6"/>
      <c r="K95" s="6"/>
      <c r="L95" s="6"/>
      <c r="M95" s="6"/>
      <c r="N95" s="6"/>
      <c r="O95" s="6"/>
      <c r="P95" s="6"/>
      <c r="Q95" s="6"/>
      <c r="R95" s="6"/>
      <c r="S95" s="6"/>
      <c r="T95" s="6"/>
      <c r="U95" s="6"/>
      <c r="V95" s="6"/>
      <c r="W95" s="6"/>
      <c r="X95" s="6"/>
      <c r="Y95" s="6"/>
    </row>
    <row r="96">
      <c r="A96" s="6"/>
      <c r="B96" s="6"/>
      <c r="C96" s="6"/>
      <c r="D96" s="6"/>
      <c r="E96" s="6"/>
      <c r="F96" s="6"/>
      <c r="G96" s="6"/>
      <c r="H96" s="6"/>
      <c r="I96" s="6"/>
      <c r="J96" s="6"/>
      <c r="K96" s="6"/>
      <c r="L96" s="6"/>
      <c r="M96" s="6"/>
      <c r="N96" s="6"/>
      <c r="O96" s="6"/>
      <c r="P96" s="6"/>
      <c r="Q96" s="6"/>
      <c r="R96" s="6"/>
      <c r="S96" s="6"/>
      <c r="T96" s="6"/>
      <c r="U96" s="6"/>
      <c r="V96" s="6"/>
      <c r="W96" s="6"/>
      <c r="X96" s="6"/>
      <c r="Y96" s="6"/>
    </row>
    <row r="97">
      <c r="A97" s="6"/>
      <c r="B97" s="6"/>
      <c r="C97" s="6"/>
      <c r="D97" s="6"/>
      <c r="E97" s="6"/>
      <c r="F97" s="6"/>
      <c r="G97" s="6"/>
      <c r="H97" s="6"/>
      <c r="I97" s="6"/>
      <c r="J97" s="6"/>
      <c r="K97" s="6"/>
      <c r="L97" s="6"/>
      <c r="M97" s="6"/>
      <c r="N97" s="6"/>
      <c r="O97" s="6"/>
      <c r="P97" s="6"/>
      <c r="Q97" s="6"/>
      <c r="R97" s="6"/>
      <c r="S97" s="6"/>
      <c r="T97" s="6"/>
      <c r="U97" s="6"/>
      <c r="V97" s="6"/>
      <c r="W97" s="6"/>
      <c r="X97" s="6"/>
      <c r="Y97" s="6"/>
    </row>
    <row r="98">
      <c r="A98" s="6"/>
      <c r="B98" s="6"/>
      <c r="C98" s="6"/>
      <c r="D98" s="6"/>
      <c r="E98" s="6"/>
      <c r="F98" s="6"/>
      <c r="G98" s="6"/>
      <c r="H98" s="6"/>
      <c r="I98" s="6"/>
      <c r="J98" s="6"/>
      <c r="K98" s="6"/>
      <c r="L98" s="6"/>
      <c r="M98" s="6"/>
      <c r="N98" s="6"/>
      <c r="O98" s="6"/>
      <c r="P98" s="6"/>
      <c r="Q98" s="6"/>
      <c r="R98" s="6"/>
      <c r="S98" s="6"/>
      <c r="T98" s="6"/>
      <c r="U98" s="6"/>
      <c r="V98" s="6"/>
      <c r="W98" s="6"/>
      <c r="X98" s="6"/>
      <c r="Y98" s="6"/>
    </row>
    <row r="99">
      <c r="A99" s="6"/>
      <c r="B99" s="6"/>
      <c r="C99" s="6"/>
      <c r="D99" s="6"/>
      <c r="E99" s="6"/>
      <c r="F99" s="6"/>
      <c r="G99" s="6"/>
      <c r="H99" s="6"/>
      <c r="I99" s="6"/>
      <c r="J99" s="6"/>
      <c r="K99" s="6"/>
      <c r="L99" s="6"/>
      <c r="M99" s="6"/>
      <c r="N99" s="6"/>
      <c r="O99" s="6"/>
      <c r="P99" s="6"/>
      <c r="Q99" s="6"/>
      <c r="R99" s="6"/>
      <c r="S99" s="6"/>
      <c r="T99" s="6"/>
      <c r="U99" s="6"/>
      <c r="V99" s="6"/>
      <c r="W99" s="6"/>
      <c r="X99" s="6"/>
      <c r="Y99" s="6"/>
    </row>
    <row r="100">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row r="998">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row r="999">
      <c r="A999" s="6"/>
      <c r="B999" s="6"/>
      <c r="C999" s="6"/>
      <c r="D999" s="6"/>
      <c r="E999" s="6"/>
      <c r="F999" s="6"/>
      <c r="G999" s="6"/>
      <c r="H999" s="6"/>
      <c r="I999" s="6"/>
      <c r="J999" s="6"/>
      <c r="K999" s="6"/>
      <c r="L999" s="6"/>
      <c r="M999" s="6"/>
      <c r="N999" s="6"/>
      <c r="O999" s="6"/>
      <c r="P999" s="6"/>
      <c r="Q999" s="6"/>
      <c r="R999" s="6"/>
      <c r="S999" s="6"/>
      <c r="T999" s="6"/>
      <c r="U999" s="6"/>
      <c r="V999" s="6"/>
      <c r="W999" s="6"/>
      <c r="X999" s="6"/>
      <c r="Y999" s="6"/>
    </row>
    <row r="1000">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row r="1001">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row>
  </sheetData>
  <mergeCells count="3">
    <mergeCell ref="A1:B1"/>
    <mergeCell ref="G1:H1"/>
    <mergeCell ref="D1:E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1" width="22.38"/>
    <col customWidth="1" min="2" max="2" width="24.25"/>
    <col customWidth="1" min="27" max="27" width="18.5"/>
  </cols>
  <sheetData>
    <row r="1">
      <c r="A1" s="3"/>
      <c r="B1" s="15" t="s">
        <v>45</v>
      </c>
      <c r="C1" s="3" t="s">
        <v>46</v>
      </c>
      <c r="D1" s="2" t="s">
        <v>12</v>
      </c>
      <c r="E1" s="2" t="s">
        <v>47</v>
      </c>
      <c r="F1" s="2" t="s">
        <v>12</v>
      </c>
      <c r="G1" s="3" t="s">
        <v>48</v>
      </c>
      <c r="H1" s="2" t="s">
        <v>12</v>
      </c>
      <c r="I1" s="3" t="s">
        <v>49</v>
      </c>
      <c r="J1" s="2" t="s">
        <v>12</v>
      </c>
      <c r="K1" s="3" t="s">
        <v>50</v>
      </c>
      <c r="L1" s="2" t="s">
        <v>12</v>
      </c>
      <c r="M1" s="3" t="s">
        <v>51</v>
      </c>
      <c r="N1" s="2" t="s">
        <v>12</v>
      </c>
      <c r="O1" s="3" t="s">
        <v>52</v>
      </c>
      <c r="P1" s="2" t="s">
        <v>12</v>
      </c>
      <c r="Q1" s="3" t="s">
        <v>53</v>
      </c>
      <c r="R1" s="2" t="s">
        <v>12</v>
      </c>
      <c r="S1" s="3" t="s">
        <v>54</v>
      </c>
      <c r="T1" s="2" t="s">
        <v>12</v>
      </c>
      <c r="U1" s="3" t="s">
        <v>55</v>
      </c>
      <c r="V1" s="2" t="s">
        <v>12</v>
      </c>
      <c r="W1" s="3" t="s">
        <v>56</v>
      </c>
      <c r="X1" s="2" t="s">
        <v>12</v>
      </c>
      <c r="Y1" s="3" t="s">
        <v>57</v>
      </c>
      <c r="Z1" s="2" t="s">
        <v>12</v>
      </c>
      <c r="AA1" s="3" t="s">
        <v>58</v>
      </c>
      <c r="AB1" s="2" t="s">
        <v>12</v>
      </c>
      <c r="AC1" s="3" t="s">
        <v>59</v>
      </c>
      <c r="AD1" s="2" t="s">
        <v>12</v>
      </c>
      <c r="AE1" s="3" t="s">
        <v>60</v>
      </c>
      <c r="AF1" s="2" t="s">
        <v>12</v>
      </c>
      <c r="AG1" s="3" t="s">
        <v>61</v>
      </c>
      <c r="AH1" s="2" t="s">
        <v>12</v>
      </c>
      <c r="AI1" s="3" t="s">
        <v>62</v>
      </c>
      <c r="AJ1" s="2" t="s">
        <v>12</v>
      </c>
      <c r="AK1" s="3" t="s">
        <v>63</v>
      </c>
      <c r="AL1" s="2" t="s">
        <v>12</v>
      </c>
      <c r="AM1" s="3" t="s">
        <v>64</v>
      </c>
      <c r="AN1" s="2" t="s">
        <v>12</v>
      </c>
    </row>
    <row r="2">
      <c r="A2" s="3" t="s">
        <v>27</v>
      </c>
      <c r="B2" s="16">
        <f t="shared" ref="B2:B33" si="1">D2+F2+H2+J2+L2+N2+P2+R2+T2+V2+X2+Z2+AB2+AD2+AF2+AH2+AJ2+AL2+AN2</f>
        <v>229.4395025</v>
      </c>
      <c r="C2" s="17">
        <f>'2025 Raw Data'!D2</f>
        <v>0.2841992007</v>
      </c>
      <c r="D2" s="18">
        <f t="shared" ref="D2:D33" si="2">(C2 - MIN(C:C)) / (MAX(C:C) - MIN(C:C)) * 100</f>
        <v>46.98853673</v>
      </c>
      <c r="E2" s="17">
        <f>'2025 Raw Data'!D3</f>
        <v>0.01634388769</v>
      </c>
      <c r="F2" s="18">
        <f t="shared" ref="F2:F33" si="3">(E2 - MIN(E:E)) / (MAX(E:E) - MIN(E:E)) * 100</f>
        <v>0.8141561384</v>
      </c>
      <c r="G2" s="17">
        <f>'2025 Raw Data'!D4</f>
        <v>0.002920381187</v>
      </c>
      <c r="H2" s="18">
        <f t="shared" ref="H2:H33" si="4">(G2 - MIN(G:G)) / (MAX(G:G) - MIN(G:G)) * 100</f>
        <v>0</v>
      </c>
      <c r="I2" s="17">
        <f>'2025 Raw Data'!D5</f>
        <v>0.01204016805</v>
      </c>
      <c r="J2" s="18">
        <f t="shared" ref="J2:J33" si="5">(I2 - MIN(I:I)) / (MAX(I:I) - MIN(I:I)) * 100</f>
        <v>5.321189446</v>
      </c>
      <c r="K2" s="17">
        <f>'2025 Raw Data'!D6</f>
        <v>0.08130956041</v>
      </c>
      <c r="L2" s="18">
        <f t="shared" ref="L2:L33" si="6">(K2 - MIN(K:K)) / (MAX(K:K) - MIN(K:K)) * 100</f>
        <v>1.773174124</v>
      </c>
      <c r="M2" s="17">
        <f>'2025 Raw Data'!D7</f>
        <v>0.01214263757</v>
      </c>
      <c r="N2" s="18">
        <f t="shared" ref="N2:N33" si="7">(M2 - MIN(M:M)) / (MAX(M:M) - MIN(M:M)) * 100</f>
        <v>0</v>
      </c>
      <c r="O2" s="17">
        <f>'2025 Raw Data'!D8</f>
        <v>0.0117327595</v>
      </c>
      <c r="P2" s="18">
        <f t="shared" ref="P2:P33" si="8">(O2 - MIN(O:O)) / (MAX(O:O) - MIN(O:O)) * 100</f>
        <v>6.743783911</v>
      </c>
      <c r="Q2" s="17">
        <f>'2025 Raw Data'!D9</f>
        <v>0.0005635823343</v>
      </c>
      <c r="R2" s="18">
        <f t="shared" ref="R2:R33" si="9">(Q2 - MIN(Q:Q)) / (MAX(Q:Q) - MIN(Q:Q)) * 100</f>
        <v>0.1697781084</v>
      </c>
      <c r="S2" s="17">
        <f>'2025 Raw Data'!D10</f>
        <v>0.02530997028</v>
      </c>
      <c r="T2" s="18">
        <f t="shared" ref="T2:T33" si="10">(S2 - MIN(S:S)) / (MAX(S:S) - MIN(S:S)) * 100</f>
        <v>21.14193945</v>
      </c>
      <c r="U2" s="17">
        <f>'2025 Raw Data'!D11</f>
        <v>0.006199405677</v>
      </c>
      <c r="V2" s="18">
        <f t="shared" ref="V2:V33" si="11">(U2 - MIN(U:U)) / (MAX(U:U) - MIN(U:U)) * 100</f>
        <v>16.67480259</v>
      </c>
      <c r="W2" s="17">
        <f>'2025 Raw Data'!D12</f>
        <v>0.0004611128189</v>
      </c>
      <c r="X2" s="18">
        <f t="shared" ref="X2:X33" si="12">(W2 - MIN(W:W)) / (MAX(W:W) - MIN(W:W)) * 100</f>
        <v>0</v>
      </c>
      <c r="Y2" s="17">
        <f>'2025 Raw Data'!D13</f>
        <v>0.00240803361</v>
      </c>
      <c r="Z2" s="18">
        <f t="shared" ref="Z2:Z33" si="13">(Y2 - MIN(Y:Y)) / (MAX(Y:Y) - MIN(Y:Y)) * 100</f>
        <v>0.08859318317</v>
      </c>
      <c r="AA2" s="17">
        <f>'2025 Raw Data'!D16</f>
        <v>0.004406189159</v>
      </c>
      <c r="AB2" s="18">
        <f t="shared" ref="AB2:AB33" si="14">(AA2 - MIN(AA:AA)) / (MAX(AA:AA) - MIN(AA:AA)) * 100</f>
        <v>0</v>
      </c>
      <c r="AC2" s="17">
        <f>'2025 Raw Data'!D17</f>
        <v>0.0223895891</v>
      </c>
      <c r="AD2" s="18">
        <f t="shared" ref="AD2:AD33" si="15">(AC2 - MIN(AC:AC)) / (MAX(AC:AC) - MIN(AC:AC)) * 100</f>
        <v>47.31017522</v>
      </c>
      <c r="AE2" s="17">
        <f>'2025 Raw Data'!D18</f>
        <v>0.0009222256379</v>
      </c>
      <c r="AF2" s="18">
        <f t="shared" ref="AF2:AF33" si="16">(AE2 - MIN(AE:AE)) / (MAX(AE:AE) - MIN(AE:AE)) * 100</f>
        <v>15.30894559</v>
      </c>
      <c r="AG2" s="17">
        <f>'2025 Raw Data'!D19</f>
        <v>0.01921303412</v>
      </c>
      <c r="AH2" s="18">
        <f t="shared" ref="AH2:AH33" si="17">(AG2 - MIN(AG:AG)) / (MAX(AG:AG) - MIN(AG:AG)) * 100</f>
        <v>46.68767292</v>
      </c>
      <c r="AI2" s="17">
        <f>'2025 Raw Data'!D20</f>
        <v>0</v>
      </c>
      <c r="AJ2" s="18">
        <f t="shared" ref="AJ2:AJ33" si="18">(AI2 - MIN(AI:AI)) / (MAX(AI:AI) - MIN(AI:AI)) * 100</f>
        <v>0</v>
      </c>
      <c r="AK2" s="17">
        <f>'2025 Raw Data'!D21</f>
        <v>0.009888308228</v>
      </c>
      <c r="AL2" s="18">
        <f t="shared" ref="AL2:AL33" si="19">(AK2 - MIN(AK:AK)) / (MAX(AK:AK) - MIN(AK:AK)) * 100</f>
        <v>6.164177003</v>
      </c>
      <c r="AM2" s="17">
        <f>'2025 Raw Data'!D22</f>
        <v>0.00307408546</v>
      </c>
      <c r="AN2" s="18">
        <f t="shared" ref="AN2:AN33" si="20">(AM2 - MIN(AM:AM)) / (MAX(AM:AM) - MIN(AM:AM)) * 100</f>
        <v>14.25257804</v>
      </c>
    </row>
    <row r="3">
      <c r="A3" s="3" t="s">
        <v>17</v>
      </c>
      <c r="B3" s="16">
        <f t="shared" si="1"/>
        <v>331.1411158</v>
      </c>
      <c r="C3" s="17">
        <f>'2025 Raw Data'!F2</f>
        <v>0.1147154033</v>
      </c>
      <c r="D3" s="18">
        <f t="shared" si="2"/>
        <v>0.7680997538</v>
      </c>
      <c r="E3" s="17">
        <f>'2025 Raw Data'!F3</f>
        <v>0.05354734286</v>
      </c>
      <c r="F3" s="18">
        <f t="shared" si="3"/>
        <v>17.13739113</v>
      </c>
      <c r="G3" s="17">
        <f>'2025 Raw Data'!F4</f>
        <v>0.0306177502</v>
      </c>
      <c r="H3" s="18">
        <f t="shared" si="4"/>
        <v>22.04434024</v>
      </c>
      <c r="I3" s="17">
        <f>'2025 Raw Data'!F5</f>
        <v>0.008902077151</v>
      </c>
      <c r="J3" s="18">
        <f t="shared" si="5"/>
        <v>3.682583594</v>
      </c>
      <c r="K3" s="17">
        <f>'2025 Raw Data'!F6</f>
        <v>0.1325869976</v>
      </c>
      <c r="L3" s="18">
        <f t="shared" si="6"/>
        <v>19.75354862</v>
      </c>
      <c r="M3" s="17">
        <f>'2025 Raw Data'!F7</f>
        <v>0.03763150796</v>
      </c>
      <c r="N3" s="18">
        <f t="shared" si="7"/>
        <v>14.69521306</v>
      </c>
      <c r="O3" s="17">
        <f>'2025 Raw Data'!F8</f>
        <v>0.006743997842</v>
      </c>
      <c r="P3" s="18">
        <f t="shared" si="8"/>
        <v>3.4605264</v>
      </c>
      <c r="Q3" s="17">
        <f>'2025 Raw Data'!F9</f>
        <v>0.0168599946</v>
      </c>
      <c r="R3" s="18">
        <f t="shared" si="9"/>
        <v>16.16663688</v>
      </c>
      <c r="S3" s="17">
        <f>'2025 Raw Data'!F10</f>
        <v>0.04821958457</v>
      </c>
      <c r="T3" s="18">
        <f t="shared" si="10"/>
        <v>43.15492193</v>
      </c>
      <c r="U3" s="17">
        <f>'2025 Raw Data'!F11</f>
        <v>0.007283517669</v>
      </c>
      <c r="V3" s="18">
        <f t="shared" si="11"/>
        <v>19.93902352</v>
      </c>
      <c r="W3" s="17">
        <f>'2025 Raw Data'!F12</f>
        <v>0.006676557864</v>
      </c>
      <c r="X3" s="18">
        <f t="shared" si="12"/>
        <v>17.44938611</v>
      </c>
      <c r="Y3" s="17">
        <f>'2025 Raw Data'!F13</f>
        <v>0.02016455355</v>
      </c>
      <c r="Z3" s="18">
        <f t="shared" si="13"/>
        <v>6.94654347</v>
      </c>
      <c r="AA3" s="17">
        <f>'2025 Raw Data'!F16</f>
        <v>0.01200431616</v>
      </c>
      <c r="AB3" s="18">
        <f t="shared" si="14"/>
        <v>7.523830139</v>
      </c>
      <c r="AC3" s="17">
        <f>'2025 Raw Data'!F17</f>
        <v>0.009846236849</v>
      </c>
      <c r="AD3" s="18">
        <f t="shared" si="15"/>
        <v>20.80552656</v>
      </c>
      <c r="AE3" s="17">
        <f>'2025 Raw Data'!F18</f>
        <v>0.003102239007</v>
      </c>
      <c r="AF3" s="18">
        <f t="shared" si="16"/>
        <v>51.49716752</v>
      </c>
      <c r="AG3" s="17">
        <f>'2025 Raw Data'!F19</f>
        <v>0.008632317238</v>
      </c>
      <c r="AH3" s="18">
        <f t="shared" si="17"/>
        <v>20.97653089</v>
      </c>
      <c r="AI3" s="17">
        <f>'2025 Raw Data'!F20</f>
        <v>0.005260318317</v>
      </c>
      <c r="AJ3" s="18">
        <f t="shared" si="18"/>
        <v>25.64760606</v>
      </c>
      <c r="AK3" s="17">
        <f>'2025 Raw Data'!F21</f>
        <v>0.007553277583</v>
      </c>
      <c r="AL3" s="18">
        <f t="shared" si="19"/>
        <v>4.483779293</v>
      </c>
      <c r="AM3" s="17">
        <f>'2025 Raw Data'!F22</f>
        <v>0.003237118964</v>
      </c>
      <c r="AN3" s="18">
        <f t="shared" si="20"/>
        <v>15.00846065</v>
      </c>
    </row>
    <row r="4">
      <c r="A4" s="3" t="s">
        <v>43</v>
      </c>
      <c r="B4" s="16">
        <f t="shared" si="1"/>
        <v>638.7023529</v>
      </c>
      <c r="C4" s="17">
        <f>'2025 Raw Data'!L2</f>
        <v>0.4292064322</v>
      </c>
      <c r="D4" s="18">
        <f t="shared" si="2"/>
        <v>86.53389566</v>
      </c>
      <c r="E4" s="17">
        <f>'2025 Raw Data'!L3</f>
        <v>0.08014119493</v>
      </c>
      <c r="F4" s="18">
        <f t="shared" si="3"/>
        <v>28.80560029</v>
      </c>
      <c r="G4" s="17">
        <f>'2025 Raw Data'!L4</f>
        <v>0.008759314943</v>
      </c>
      <c r="H4" s="18">
        <f t="shared" si="4"/>
        <v>4.64720827</v>
      </c>
      <c r="I4" s="17">
        <f>'2025 Raw Data'!L5</f>
        <v>0.03843639691</v>
      </c>
      <c r="J4" s="18">
        <f t="shared" si="5"/>
        <v>19.10441514</v>
      </c>
      <c r="K4" s="17">
        <f>'2025 Raw Data'!L6</f>
        <v>0.2310105896</v>
      </c>
      <c r="L4" s="18">
        <f t="shared" si="6"/>
        <v>54.26566823</v>
      </c>
      <c r="M4" s="17">
        <f>'2025 Raw Data'!L7</f>
        <v>0.03817492483</v>
      </c>
      <c r="N4" s="18">
        <f t="shared" si="7"/>
        <v>15.00851163</v>
      </c>
      <c r="O4" s="17">
        <f>'2025 Raw Data'!L8</f>
        <v>0.06915936724</v>
      </c>
      <c r="P4" s="18">
        <f t="shared" si="8"/>
        <v>44.53800098</v>
      </c>
      <c r="Q4" s="17">
        <f>'2025 Raw Data'!L9</f>
        <v>0.0007844162636</v>
      </c>
      <c r="R4" s="18">
        <f t="shared" si="9"/>
        <v>0.3865527653</v>
      </c>
      <c r="S4" s="17">
        <f>'2025 Raw Data'!L10</f>
        <v>0.05033337691</v>
      </c>
      <c r="T4" s="18">
        <f t="shared" si="10"/>
        <v>45.1859851</v>
      </c>
      <c r="U4" s="17">
        <f>'2025 Raw Data'!L11</f>
        <v>0.02850045758</v>
      </c>
      <c r="V4" s="18">
        <f t="shared" si="11"/>
        <v>83.82244118</v>
      </c>
      <c r="W4" s="17">
        <f>'2025 Raw Data'!L12</f>
        <v>0.004706497581</v>
      </c>
      <c r="X4" s="18">
        <f t="shared" si="12"/>
        <v>11.9185927</v>
      </c>
      <c r="Y4" s="17">
        <f>'2025 Raw Data'!L13</f>
        <v>0.04654203164</v>
      </c>
      <c r="Z4" s="18">
        <f t="shared" si="13"/>
        <v>17.1340934</v>
      </c>
      <c r="AA4" s="17">
        <f>'2025 Raw Data'!L16</f>
        <v>0.007713426592</v>
      </c>
      <c r="AB4" s="18">
        <f t="shared" si="14"/>
        <v>3.274898231</v>
      </c>
      <c r="AC4" s="17">
        <f>'2025 Raw Data'!L17</f>
        <v>0.0226173356</v>
      </c>
      <c r="AD4" s="18">
        <f t="shared" si="15"/>
        <v>47.79141348</v>
      </c>
      <c r="AE4" s="17">
        <f>'2025 Raw Data'!L18</f>
        <v>0.001699568571</v>
      </c>
      <c r="AF4" s="18">
        <f t="shared" si="16"/>
        <v>28.21283828</v>
      </c>
      <c r="AG4" s="17">
        <f>'2025 Raw Data'!L19</f>
        <v>0.009805203295</v>
      </c>
      <c r="AH4" s="18">
        <f t="shared" si="17"/>
        <v>23.82664401</v>
      </c>
      <c r="AI4" s="17">
        <f>'2025 Raw Data'!L20</f>
        <v>0</v>
      </c>
      <c r="AJ4" s="18">
        <f t="shared" si="18"/>
        <v>0</v>
      </c>
      <c r="AK4" s="17">
        <f>'2025 Raw Data'!L21</f>
        <v>0.1402797751</v>
      </c>
      <c r="AL4" s="18">
        <f t="shared" si="19"/>
        <v>100</v>
      </c>
      <c r="AM4" s="17">
        <f>'2025 Raw Data'!L22</f>
        <v>0.005229441757</v>
      </c>
      <c r="AN4" s="18">
        <f t="shared" si="20"/>
        <v>24.2455936</v>
      </c>
    </row>
    <row r="5">
      <c r="A5" s="3" t="s">
        <v>42</v>
      </c>
      <c r="B5" s="16">
        <f t="shared" si="1"/>
        <v>376.184418</v>
      </c>
      <c r="C5" s="17">
        <f>'2025 Raw Data'!N2</f>
        <v>0.28064231</v>
      </c>
      <c r="D5" s="18">
        <f t="shared" si="2"/>
        <v>46.01852633</v>
      </c>
      <c r="E5" s="17">
        <f>'2025 Raw Data'!N3</f>
        <v>0.03800824985</v>
      </c>
      <c r="F5" s="18">
        <f t="shared" si="3"/>
        <v>10.31952258</v>
      </c>
      <c r="G5" s="17">
        <f>'2025 Raw Data'!N4</f>
        <v>0.04478491456</v>
      </c>
      <c r="H5" s="18">
        <f t="shared" si="4"/>
        <v>33.31998852</v>
      </c>
      <c r="I5" s="17">
        <f>'2025 Raw Data'!N5</f>
        <v>0.02165586329</v>
      </c>
      <c r="J5" s="18">
        <f t="shared" si="5"/>
        <v>10.3421831</v>
      </c>
      <c r="K5" s="17">
        <f>'2025 Raw Data'!N6</f>
        <v>0.1747200943</v>
      </c>
      <c r="L5" s="18">
        <f t="shared" si="6"/>
        <v>34.52747063</v>
      </c>
      <c r="M5" s="17">
        <f>'2025 Raw Data'!N7</f>
        <v>0.05671773718</v>
      </c>
      <c r="N5" s="18">
        <f t="shared" si="7"/>
        <v>25.69908262</v>
      </c>
      <c r="O5" s="17">
        <f>'2025 Raw Data'!N8</f>
        <v>0.01119622864</v>
      </c>
      <c r="P5" s="18">
        <f t="shared" si="8"/>
        <v>6.390676444</v>
      </c>
      <c r="Q5" s="17">
        <f>'2025 Raw Data'!N9</f>
        <v>0.02607542722</v>
      </c>
      <c r="R5" s="18">
        <f t="shared" si="9"/>
        <v>25.21267546</v>
      </c>
      <c r="S5" s="17">
        <f>'2025 Raw Data'!N10</f>
        <v>0.02371832646</v>
      </c>
      <c r="T5" s="18">
        <f t="shared" si="10"/>
        <v>19.61258906</v>
      </c>
      <c r="U5" s="17">
        <f>'2025 Raw Data'!N11</f>
        <v>0.008397171479</v>
      </c>
      <c r="V5" s="18">
        <f t="shared" si="11"/>
        <v>23.29219376</v>
      </c>
      <c r="W5" s="17">
        <f>'2025 Raw Data'!N12</f>
        <v>0.01178550383</v>
      </c>
      <c r="X5" s="18">
        <f t="shared" si="12"/>
        <v>31.79236078</v>
      </c>
      <c r="Y5" s="17">
        <f>'2025 Raw Data'!N13</f>
        <v>0.006776664702</v>
      </c>
      <c r="Z5" s="18">
        <f t="shared" si="13"/>
        <v>1.775852565</v>
      </c>
      <c r="AA5" s="17">
        <f>'2025 Raw Data'!N16</f>
        <v>0.008102533883</v>
      </c>
      <c r="AB5" s="18">
        <f t="shared" si="14"/>
        <v>3.66020071</v>
      </c>
      <c r="AC5" s="17">
        <f>'2025 Raw Data'!N17</f>
        <v>0.01782557454</v>
      </c>
      <c r="AD5" s="18">
        <f t="shared" si="15"/>
        <v>37.66621403</v>
      </c>
      <c r="AE5" s="17">
        <f>'2025 Raw Data'!N18</f>
        <v>0.0004419563936</v>
      </c>
      <c r="AF5" s="18">
        <f t="shared" si="16"/>
        <v>7.336476134</v>
      </c>
      <c r="AG5" s="17">
        <f>'2025 Raw Data'!N19</f>
        <v>0.013847967</v>
      </c>
      <c r="AH5" s="18">
        <f t="shared" si="17"/>
        <v>33.65055981</v>
      </c>
      <c r="AI5" s="17">
        <f>'2025 Raw Data'!N20</f>
        <v>0.003093694755</v>
      </c>
      <c r="AJ5" s="18">
        <f t="shared" si="18"/>
        <v>15.08385227</v>
      </c>
      <c r="AK5" s="17">
        <f>'2025 Raw Data'!N21</f>
        <v>0.005450795522</v>
      </c>
      <c r="AL5" s="18">
        <f t="shared" si="19"/>
        <v>2.970734466</v>
      </c>
      <c r="AM5" s="17">
        <f>'2025 Raw Data'!N22</f>
        <v>0.001620506777</v>
      </c>
      <c r="AN5" s="18">
        <f t="shared" si="20"/>
        <v>7.513258692</v>
      </c>
    </row>
    <row r="6">
      <c r="A6" s="3" t="s">
        <v>19</v>
      </c>
      <c r="B6" s="16">
        <f t="shared" si="1"/>
        <v>296.6714711</v>
      </c>
      <c r="C6" s="17">
        <f>'2025 Raw Data'!P2</f>
        <v>0.3127279042</v>
      </c>
      <c r="D6" s="18">
        <f t="shared" si="2"/>
        <v>54.76868538</v>
      </c>
      <c r="E6" s="17">
        <f>'2025 Raw Data'!P3</f>
        <v>0.09515540893</v>
      </c>
      <c r="F6" s="18">
        <f t="shared" si="3"/>
        <v>35.39317507</v>
      </c>
      <c r="G6" s="17">
        <f>'2025 Raw Data'!P4</f>
        <v>0.005730161486</v>
      </c>
      <c r="H6" s="18">
        <f t="shared" si="4"/>
        <v>2.236304571</v>
      </c>
      <c r="I6" s="17">
        <f>'2025 Raw Data'!P5</f>
        <v>0.005730161486</v>
      </c>
      <c r="J6" s="18">
        <f t="shared" si="5"/>
        <v>2.026315582</v>
      </c>
      <c r="K6" s="17">
        <f>'2025 Raw Data'!P6</f>
        <v>0.1003646466</v>
      </c>
      <c r="L6" s="18">
        <f t="shared" si="6"/>
        <v>8.454818245</v>
      </c>
      <c r="M6" s="17">
        <f>'2025 Raw Data'!P7</f>
        <v>0.02517798229</v>
      </c>
      <c r="N6" s="18">
        <f t="shared" si="7"/>
        <v>7.515325907</v>
      </c>
      <c r="O6" s="17">
        <f>'2025 Raw Data'!P8</f>
        <v>0.01232852926</v>
      </c>
      <c r="P6" s="18">
        <f t="shared" si="8"/>
        <v>7.135878313</v>
      </c>
      <c r="Q6" s="17">
        <f>'2025 Raw Data'!P9</f>
        <v>0.004167390172</v>
      </c>
      <c r="R6" s="18">
        <f t="shared" si="9"/>
        <v>3.707342332</v>
      </c>
      <c r="S6" s="17">
        <f>'2025 Raw Data'!P10</f>
        <v>0.07379753429</v>
      </c>
      <c r="T6" s="18">
        <f t="shared" si="10"/>
        <v>67.73180707</v>
      </c>
      <c r="U6" s="17">
        <f>'2025 Raw Data'!P11</f>
        <v>0.004514672686</v>
      </c>
      <c r="V6" s="18">
        <f t="shared" si="11"/>
        <v>11.60213416</v>
      </c>
      <c r="W6" s="17">
        <f>'2025 Raw Data'!P12</f>
        <v>0.002257336343</v>
      </c>
      <c r="X6" s="18">
        <f t="shared" si="12"/>
        <v>5.042760027</v>
      </c>
      <c r="Y6" s="17">
        <f>'2025 Raw Data'!P13</f>
        <v>0.02587254732</v>
      </c>
      <c r="Z6" s="18">
        <f t="shared" si="13"/>
        <v>9.151093553</v>
      </c>
      <c r="AA6" s="17">
        <f>'2025 Raw Data'!P16</f>
        <v>0.0145858656</v>
      </c>
      <c r="AB6" s="18">
        <f t="shared" si="14"/>
        <v>10.08013638</v>
      </c>
      <c r="AC6" s="17">
        <f>'2025 Raw Data'!P17</f>
        <v>0.006424726515</v>
      </c>
      <c r="AD6" s="18">
        <f t="shared" si="15"/>
        <v>13.57572646</v>
      </c>
      <c r="AE6" s="17">
        <f>'2025 Raw Data'!P18</f>
        <v>0.0006945650287</v>
      </c>
      <c r="AF6" s="18">
        <f t="shared" si="16"/>
        <v>11.52977948</v>
      </c>
      <c r="AG6" s="17">
        <f>'2025 Raw Data'!P19</f>
        <v>0.004514672686</v>
      </c>
      <c r="AH6" s="18">
        <f t="shared" si="17"/>
        <v>10.97065463</v>
      </c>
      <c r="AI6" s="17">
        <f>'2025 Raw Data'!P20</f>
        <v>0.0006945650287</v>
      </c>
      <c r="AJ6" s="18">
        <f t="shared" si="18"/>
        <v>3.386473815</v>
      </c>
      <c r="AK6" s="17">
        <f>'2025 Raw Data'!P21</f>
        <v>0.009376627887</v>
      </c>
      <c r="AL6" s="18">
        <f t="shared" si="19"/>
        <v>5.7959478</v>
      </c>
      <c r="AM6" s="17">
        <f>'2025 Raw Data'!P22</f>
        <v>0.005730161486</v>
      </c>
      <c r="AN6" s="18">
        <f t="shared" si="20"/>
        <v>26.56711235</v>
      </c>
    </row>
    <row r="7">
      <c r="A7" s="3" t="s">
        <v>34</v>
      </c>
      <c r="B7" s="16">
        <f t="shared" si="1"/>
        <v>373.0164689</v>
      </c>
      <c r="C7" s="17">
        <f>'2025 Raw Data'!R2</f>
        <v>0.1635595839</v>
      </c>
      <c r="D7" s="18">
        <f t="shared" si="2"/>
        <v>14.08854339</v>
      </c>
      <c r="E7" s="17">
        <f>'2025 Raw Data'!R3</f>
        <v>0.05149860954</v>
      </c>
      <c r="F7" s="18">
        <f t="shared" si="3"/>
        <v>16.23849732</v>
      </c>
      <c r="G7" s="17">
        <f>'2025 Raw Data'!R4</f>
        <v>0.02132042435</v>
      </c>
      <c r="H7" s="18">
        <f t="shared" si="4"/>
        <v>14.64459717</v>
      </c>
      <c r="I7" s="17">
        <f>'2025 Raw Data'!R5</f>
        <v>0.008239777526</v>
      </c>
      <c r="J7" s="18">
        <f t="shared" si="5"/>
        <v>3.336752935</v>
      </c>
      <c r="K7" s="17">
        <f>'2025 Raw Data'!R6</f>
        <v>0.2062004326</v>
      </c>
      <c r="L7" s="18">
        <f t="shared" si="6"/>
        <v>45.56601513</v>
      </c>
      <c r="M7" s="17">
        <f>'2025 Raw Data'!R7</f>
        <v>0.0421258626</v>
      </c>
      <c r="N7" s="18">
        <f t="shared" si="7"/>
        <v>17.28636355</v>
      </c>
      <c r="O7" s="17">
        <f>'2025 Raw Data'!R8</f>
        <v>0.010814708</v>
      </c>
      <c r="P7" s="18">
        <f t="shared" si="8"/>
        <v>6.139585977</v>
      </c>
      <c r="Q7" s="17">
        <f>'2025 Raw Data'!R9</f>
        <v>0.007003810897</v>
      </c>
      <c r="R7" s="18">
        <f t="shared" si="9"/>
        <v>6.491625216</v>
      </c>
      <c r="S7" s="17">
        <f>'2025 Raw Data'!R10</f>
        <v>0.05644247605</v>
      </c>
      <c r="T7" s="18">
        <f t="shared" si="10"/>
        <v>51.05598756</v>
      </c>
      <c r="U7" s="17">
        <f>'2025 Raw Data'!R11</f>
        <v>0.005767844268</v>
      </c>
      <c r="V7" s="18">
        <f t="shared" si="11"/>
        <v>15.37538723</v>
      </c>
      <c r="W7" s="17">
        <f>'2025 Raw Data'!R12</f>
        <v>0.005046863735</v>
      </c>
      <c r="X7" s="18">
        <f t="shared" si="12"/>
        <v>12.87414462</v>
      </c>
      <c r="Y7" s="17">
        <f>'2025 Raw Data'!R13</f>
        <v>0.09032856113</v>
      </c>
      <c r="Z7" s="18">
        <f t="shared" si="13"/>
        <v>34.04539379</v>
      </c>
      <c r="AA7" s="17">
        <f>'2025 Raw Data'!R16</f>
        <v>0.02564630755</v>
      </c>
      <c r="AB7" s="18">
        <f t="shared" si="14"/>
        <v>21.03242587</v>
      </c>
      <c r="AC7" s="17">
        <f>'2025 Raw Data'!R17</f>
        <v>0.0151405912</v>
      </c>
      <c r="AD7" s="18">
        <f t="shared" si="15"/>
        <v>31.9927275</v>
      </c>
      <c r="AE7" s="17">
        <f>'2025 Raw Data'!R18</f>
        <v>0.0008239777526</v>
      </c>
      <c r="AF7" s="18">
        <f t="shared" si="16"/>
        <v>13.67803069</v>
      </c>
      <c r="AG7" s="17">
        <f>'2025 Raw Data'!R19</f>
        <v>0.01441961067</v>
      </c>
      <c r="AH7" s="18">
        <f t="shared" si="17"/>
        <v>35.03965393</v>
      </c>
      <c r="AI7" s="17">
        <f>'2025 Raw Data'!R20</f>
        <v>0.003707899887</v>
      </c>
      <c r="AJ7" s="18">
        <f t="shared" si="18"/>
        <v>18.07851729</v>
      </c>
      <c r="AK7" s="17">
        <f>'2025 Raw Data'!R21</f>
        <v>0.01102070244</v>
      </c>
      <c r="AL7" s="18">
        <f t="shared" si="19"/>
        <v>6.979101058</v>
      </c>
      <c r="AM7" s="17">
        <f>'2025 Raw Data'!R22</f>
        <v>0.001956947162</v>
      </c>
      <c r="AN7" s="18">
        <f t="shared" si="20"/>
        <v>9.073118662</v>
      </c>
    </row>
    <row r="8">
      <c r="A8" s="3" t="s">
        <v>36</v>
      </c>
      <c r="B8" s="16">
        <f t="shared" si="1"/>
        <v>418.3938714</v>
      </c>
      <c r="C8" s="17">
        <f>'2025 Raw Data'!T2</f>
        <v>0.47858473</v>
      </c>
      <c r="D8" s="18">
        <f t="shared" si="2"/>
        <v>100</v>
      </c>
      <c r="E8" s="17">
        <f>'2025 Raw Data'!T3</f>
        <v>0.05623836127</v>
      </c>
      <c r="F8" s="18">
        <f t="shared" si="3"/>
        <v>18.31809129</v>
      </c>
      <c r="G8" s="17">
        <f>'2025 Raw Data'!T4</f>
        <v>0.05474860335</v>
      </c>
      <c r="H8" s="18">
        <f t="shared" si="4"/>
        <v>41.25008995</v>
      </c>
      <c r="I8" s="17">
        <f>'2025 Raw Data'!T5</f>
        <v>0.01713221601</v>
      </c>
      <c r="J8" s="18">
        <f t="shared" si="5"/>
        <v>7.980086166</v>
      </c>
      <c r="K8" s="17">
        <f>'2025 Raw Data'!T6</f>
        <v>0.1001862197</v>
      </c>
      <c r="L8" s="18">
        <f t="shared" si="6"/>
        <v>8.392253057</v>
      </c>
      <c r="M8" s="17">
        <f>'2025 Raw Data'!T7</f>
        <v>0.0782122905</v>
      </c>
      <c r="N8" s="18">
        <f t="shared" si="7"/>
        <v>38.09143409</v>
      </c>
      <c r="O8" s="17">
        <f>'2025 Raw Data'!T8</f>
        <v>0.004096834264</v>
      </c>
      <c r="P8" s="18">
        <f t="shared" si="8"/>
        <v>1.718346619</v>
      </c>
      <c r="Q8" s="17">
        <f>'2025 Raw Data'!T9</f>
        <v>0.02011173184</v>
      </c>
      <c r="R8" s="18">
        <f t="shared" si="9"/>
        <v>19.35860211</v>
      </c>
      <c r="S8" s="17">
        <f>'2025 Raw Data'!T10</f>
        <v>0.009683426443</v>
      </c>
      <c r="T8" s="18">
        <f t="shared" si="10"/>
        <v>6.126984096</v>
      </c>
      <c r="U8" s="17">
        <f>'2025 Raw Data'!T11</f>
        <v>0.001489757914</v>
      </c>
      <c r="V8" s="18">
        <f t="shared" si="11"/>
        <v>2.494228182</v>
      </c>
      <c r="W8" s="17">
        <f>'2025 Raw Data'!T12</f>
        <v>0.00782122905</v>
      </c>
      <c r="X8" s="18">
        <f t="shared" si="12"/>
        <v>20.66296284</v>
      </c>
      <c r="Y8" s="17">
        <f>'2025 Raw Data'!T13</f>
        <v>0.03351955307</v>
      </c>
      <c r="Z8" s="18">
        <f t="shared" si="13"/>
        <v>12.10453181</v>
      </c>
      <c r="AA8" s="17">
        <f>'2025 Raw Data'!T16</f>
        <v>0.02420856611</v>
      </c>
      <c r="AB8" s="18">
        <f t="shared" si="14"/>
        <v>19.60874312</v>
      </c>
      <c r="AC8" s="17">
        <f>'2025 Raw Data'!T17</f>
        <v>0.0156424581</v>
      </c>
      <c r="AD8" s="18">
        <f t="shared" si="15"/>
        <v>33.05319407</v>
      </c>
      <c r="AE8" s="17">
        <f>'2025 Raw Data'!T18</f>
        <v>0</v>
      </c>
      <c r="AF8" s="18">
        <f t="shared" si="16"/>
        <v>0</v>
      </c>
      <c r="AG8" s="17">
        <f>'2025 Raw Data'!T19</f>
        <v>0.01415270019</v>
      </c>
      <c r="AH8" s="18">
        <f t="shared" si="17"/>
        <v>34.39106145</v>
      </c>
      <c r="AI8" s="17">
        <f>'2025 Raw Data'!T20</f>
        <v>0.003351955307</v>
      </c>
      <c r="AJ8" s="18">
        <f t="shared" si="18"/>
        <v>16.34304696</v>
      </c>
      <c r="AK8" s="17">
        <f>'2025 Raw Data'!T21</f>
        <v>0.02122905028</v>
      </c>
      <c r="AL8" s="18">
        <f t="shared" si="19"/>
        <v>14.32550756</v>
      </c>
      <c r="AM8" s="17">
        <f>'2025 Raw Data'!T22</f>
        <v>0.0052141527</v>
      </c>
      <c r="AN8" s="18">
        <f t="shared" si="20"/>
        <v>24.17470797</v>
      </c>
    </row>
    <row r="9">
      <c r="A9" s="3" t="s">
        <v>44</v>
      </c>
      <c r="B9" s="16">
        <f t="shared" si="1"/>
        <v>608.4876645</v>
      </c>
      <c r="C9" s="17">
        <f>'2025 Raw Data'!V2</f>
        <v>0.3341155764</v>
      </c>
      <c r="D9" s="18">
        <f t="shared" si="2"/>
        <v>60.60138191</v>
      </c>
      <c r="E9" s="17">
        <f>'2025 Raw Data'!V3</f>
        <v>0.05954825462</v>
      </c>
      <c r="F9" s="18">
        <f t="shared" si="3"/>
        <v>19.77032649</v>
      </c>
      <c r="G9" s="17">
        <f>'2025 Raw Data'!V4</f>
        <v>0.02229392784</v>
      </c>
      <c r="H9" s="18">
        <f t="shared" si="4"/>
        <v>15.41940875</v>
      </c>
      <c r="I9" s="17">
        <f>'2025 Raw Data'!V5</f>
        <v>0.008800234673</v>
      </c>
      <c r="J9" s="18">
        <f t="shared" si="5"/>
        <v>3.629404866</v>
      </c>
      <c r="K9" s="17">
        <f>'2025 Raw Data'!V6</f>
        <v>0.1528307422</v>
      </c>
      <c r="L9" s="18">
        <f t="shared" si="6"/>
        <v>26.85199443</v>
      </c>
      <c r="M9" s="17">
        <f>'2025 Raw Data'!V7</f>
        <v>0.09709592256</v>
      </c>
      <c r="N9" s="18">
        <f t="shared" si="7"/>
        <v>48.97849939</v>
      </c>
      <c r="O9" s="17">
        <f>'2025 Raw Data'!V8</f>
        <v>0.01672044588</v>
      </c>
      <c r="P9" s="18">
        <f t="shared" si="8"/>
        <v>10.02633374</v>
      </c>
      <c r="Q9" s="17">
        <f>'2025 Raw Data'!V9</f>
        <v>0.001173364623</v>
      </c>
      <c r="R9" s="18">
        <f t="shared" si="9"/>
        <v>0.7683516468</v>
      </c>
      <c r="S9" s="17">
        <f>'2025 Raw Data'!V10</f>
        <v>0.05661484306</v>
      </c>
      <c r="T9" s="18">
        <f t="shared" si="10"/>
        <v>51.22160851</v>
      </c>
      <c r="U9" s="17">
        <f>'2025 Raw Data'!V11</f>
        <v>0.03226752713</v>
      </c>
      <c r="V9" s="18">
        <f t="shared" si="11"/>
        <v>95.16494764</v>
      </c>
      <c r="W9" s="17">
        <f>'2025 Raw Data'!V12</f>
        <v>0.03608096216</v>
      </c>
      <c r="X9" s="18">
        <f t="shared" si="12"/>
        <v>100</v>
      </c>
      <c r="Y9" s="17">
        <f>'2025 Raw Data'!V13</f>
        <v>0.03402757407</v>
      </c>
      <c r="Z9" s="18">
        <f t="shared" si="13"/>
        <v>12.30074046</v>
      </c>
      <c r="AA9" s="17">
        <f>'2025 Raw Data'!V16</f>
        <v>0.005866823115</v>
      </c>
      <c r="AB9" s="18">
        <f t="shared" si="14"/>
        <v>1.446351421</v>
      </c>
      <c r="AC9" s="17">
        <f>'2025 Raw Data'!V17</f>
        <v>0.03109416251</v>
      </c>
      <c r="AD9" s="18">
        <f t="shared" si="15"/>
        <v>65.70331731</v>
      </c>
      <c r="AE9" s="17">
        <f>'2025 Raw Data'!V18</f>
        <v>0.0008800234673</v>
      </c>
      <c r="AF9" s="18">
        <f t="shared" si="16"/>
        <v>14.60838956</v>
      </c>
      <c r="AG9" s="17">
        <f>'2025 Raw Data'!V19</f>
        <v>0.003520093869</v>
      </c>
      <c r="AH9" s="18">
        <f t="shared" si="17"/>
        <v>8.553828102</v>
      </c>
      <c r="AI9" s="17">
        <f>'2025 Raw Data'!V20</f>
        <v>0.001173364623</v>
      </c>
      <c r="AJ9" s="18">
        <f t="shared" si="18"/>
        <v>5.720945351</v>
      </c>
      <c r="AK9" s="17">
        <f>'2025 Raw Data'!V21</f>
        <v>0.07274860663</v>
      </c>
      <c r="AL9" s="18">
        <f t="shared" si="19"/>
        <v>51.40139976</v>
      </c>
      <c r="AM9" s="17">
        <f>'2025 Raw Data'!V22</f>
        <v>0.003520093869</v>
      </c>
      <c r="AN9" s="18">
        <f t="shared" si="20"/>
        <v>16.32043521</v>
      </c>
    </row>
    <row r="10">
      <c r="A10" s="3" t="s">
        <v>28</v>
      </c>
      <c r="B10" s="16">
        <f t="shared" si="1"/>
        <v>416.0555743</v>
      </c>
      <c r="C10" s="17">
        <f>'2025 Raw Data'!X2</f>
        <v>0.1571957999</v>
      </c>
      <c r="D10" s="18">
        <f t="shared" si="2"/>
        <v>12.35305668</v>
      </c>
      <c r="E10" s="17">
        <f>'2025 Raw Data'!X3</f>
        <v>0.05528103768</v>
      </c>
      <c r="F10" s="18">
        <f t="shared" si="3"/>
        <v>17.89805993</v>
      </c>
      <c r="G10" s="17">
        <f>'2025 Raw Data'!X4</f>
        <v>0.0412291538</v>
      </c>
      <c r="H10" s="18">
        <f t="shared" si="4"/>
        <v>30.48995799</v>
      </c>
      <c r="I10" s="17">
        <f>'2025 Raw Data'!X5</f>
        <v>0.02038295244</v>
      </c>
      <c r="J10" s="18">
        <f t="shared" si="5"/>
        <v>9.677511736</v>
      </c>
      <c r="K10" s="17">
        <f>'2025 Raw Data'!X6</f>
        <v>0.1747992588</v>
      </c>
      <c r="L10" s="18">
        <f t="shared" si="6"/>
        <v>34.55522958</v>
      </c>
      <c r="M10" s="17">
        <f>'2025 Raw Data'!X7</f>
        <v>0.05481778876</v>
      </c>
      <c r="N10" s="18">
        <f t="shared" si="7"/>
        <v>24.60369681</v>
      </c>
      <c r="O10" s="17">
        <f>'2025 Raw Data'!X8</f>
        <v>0.01019147622</v>
      </c>
      <c r="P10" s="18">
        <f t="shared" si="8"/>
        <v>5.729417969</v>
      </c>
      <c r="Q10" s="17">
        <f>'2025 Raw Data'!X9</f>
        <v>0.005404570723</v>
      </c>
      <c r="R10" s="18">
        <f t="shared" si="9"/>
        <v>4.921781572</v>
      </c>
      <c r="S10" s="17">
        <f>'2025 Raw Data'!X10</f>
        <v>0.03736874614</v>
      </c>
      <c r="T10" s="18">
        <f t="shared" si="10"/>
        <v>32.7287614</v>
      </c>
      <c r="U10" s="17">
        <f>'2025 Raw Data'!X11</f>
        <v>0.004478072884</v>
      </c>
      <c r="V10" s="18">
        <f t="shared" si="11"/>
        <v>11.49193352</v>
      </c>
      <c r="W10" s="17">
        <f>'2025 Raw Data'!X12</f>
        <v>0.01003705991</v>
      </c>
      <c r="X10" s="18">
        <f t="shared" si="12"/>
        <v>26.88373834</v>
      </c>
      <c r="Y10" s="17">
        <f>'2025 Raw Data'!X13</f>
        <v>0.1181284744</v>
      </c>
      <c r="Z10" s="18">
        <f t="shared" si="13"/>
        <v>44.78231879</v>
      </c>
      <c r="AA10" s="17">
        <f>'2025 Raw Data'!X16</f>
        <v>0.03798641137</v>
      </c>
      <c r="AB10" s="18">
        <f t="shared" si="14"/>
        <v>33.2518643</v>
      </c>
      <c r="AC10" s="17">
        <f>'2025 Raw Data'!X17</f>
        <v>0.02239036442</v>
      </c>
      <c r="AD10" s="18">
        <f t="shared" si="15"/>
        <v>47.31181352</v>
      </c>
      <c r="AE10" s="17">
        <f>'2025 Raw Data'!X18</f>
        <v>0.0001544163064</v>
      </c>
      <c r="AF10" s="18">
        <f t="shared" si="16"/>
        <v>2.563310686</v>
      </c>
      <c r="AG10" s="17">
        <f>'2025 Raw Data'!X19</f>
        <v>0.02239036442</v>
      </c>
      <c r="AH10" s="18">
        <f t="shared" si="17"/>
        <v>54.40858555</v>
      </c>
      <c r="AI10" s="17">
        <f>'2025 Raw Data'!X20</f>
        <v>0.00169857937</v>
      </c>
      <c r="AJ10" s="18">
        <f t="shared" si="18"/>
        <v>8.281722117</v>
      </c>
      <c r="AK10" s="17">
        <f>'2025 Raw Data'!X21</f>
        <v>0.01497838172</v>
      </c>
      <c r="AL10" s="18">
        <f t="shared" si="19"/>
        <v>9.827232924</v>
      </c>
      <c r="AM10" s="17">
        <f>'2025 Raw Data'!X22</f>
        <v>0.0009264978382</v>
      </c>
      <c r="AN10" s="18">
        <f t="shared" si="20"/>
        <v>4.295580886</v>
      </c>
    </row>
    <row r="11">
      <c r="A11" s="3" t="s">
        <v>25</v>
      </c>
      <c r="B11" s="16">
        <f t="shared" si="1"/>
        <v>235.1696817</v>
      </c>
      <c r="C11" s="17">
        <f>'2025 Raw Data'!Z2</f>
        <v>0.1478400467</v>
      </c>
      <c r="D11" s="18">
        <f t="shared" si="2"/>
        <v>9.801621047</v>
      </c>
      <c r="E11" s="17">
        <f>'2025 Raw Data'!Z3</f>
        <v>0.05356100409</v>
      </c>
      <c r="F11" s="18">
        <f t="shared" si="3"/>
        <v>17.14338507</v>
      </c>
      <c r="G11" s="17">
        <f>'2025 Raw Data'!Z4</f>
        <v>0.024372446</v>
      </c>
      <c r="H11" s="18">
        <f t="shared" si="4"/>
        <v>17.07370167</v>
      </c>
      <c r="I11" s="17">
        <f>'2025 Raw Data'!Z5</f>
        <v>0.01546993579</v>
      </c>
      <c r="J11" s="18">
        <f t="shared" si="5"/>
        <v>7.112099164</v>
      </c>
      <c r="K11" s="17">
        <f>'2025 Raw Data'!Z6</f>
        <v>0.200525394</v>
      </c>
      <c r="L11" s="18">
        <f t="shared" si="6"/>
        <v>43.57606938</v>
      </c>
      <c r="M11" s="17">
        <f>'2025 Raw Data'!Z7</f>
        <v>0.03896672504</v>
      </c>
      <c r="N11" s="18">
        <f t="shared" si="7"/>
        <v>15.46501177</v>
      </c>
      <c r="O11" s="17">
        <f>'2025 Raw Data'!Z8</f>
        <v>0.003794512551</v>
      </c>
      <c r="P11" s="18">
        <f t="shared" si="8"/>
        <v>1.5193794</v>
      </c>
      <c r="Q11" s="17">
        <f>'2025 Raw Data'!Z9</f>
        <v>0.01342673672</v>
      </c>
      <c r="R11" s="18">
        <f t="shared" si="9"/>
        <v>12.79648763</v>
      </c>
      <c r="S11" s="17">
        <f>'2025 Raw Data'!Z10</f>
        <v>0.02408056042</v>
      </c>
      <c r="T11" s="18">
        <f t="shared" si="10"/>
        <v>19.96064598</v>
      </c>
      <c r="U11" s="17">
        <f>'2025 Raw Data'!Z11</f>
        <v>0.001167542323</v>
      </c>
      <c r="V11" s="18">
        <f t="shared" si="11"/>
        <v>1.524049011</v>
      </c>
      <c r="W11" s="17">
        <f>'2025 Raw Data'!Z12</f>
        <v>0.007734967893</v>
      </c>
      <c r="X11" s="18">
        <f t="shared" si="12"/>
        <v>20.42079124</v>
      </c>
      <c r="Y11" s="17">
        <f>'2025 Raw Data'!Z13</f>
        <v>0.01692936369</v>
      </c>
      <c r="Z11" s="18">
        <f t="shared" si="13"/>
        <v>5.697043495</v>
      </c>
      <c r="AA11" s="17">
        <f>'2025 Raw Data'!Z16</f>
        <v>0.008902510216</v>
      </c>
      <c r="AB11" s="18">
        <f t="shared" si="14"/>
        <v>4.452354624</v>
      </c>
      <c r="AC11" s="17">
        <f>'2025 Raw Data'!Z17</f>
        <v>0.007734967893</v>
      </c>
      <c r="AD11" s="18">
        <f t="shared" si="15"/>
        <v>16.34432346</v>
      </c>
      <c r="AE11" s="17">
        <f>'2025 Raw Data'!Z18</f>
        <v>0.0002918855809</v>
      </c>
      <c r="AF11" s="18">
        <f t="shared" si="16"/>
        <v>4.845300642</v>
      </c>
      <c r="AG11" s="17">
        <f>'2025 Raw Data'!Z19</f>
        <v>0.007151196731</v>
      </c>
      <c r="AH11" s="18">
        <f t="shared" si="17"/>
        <v>17.37740806</v>
      </c>
      <c r="AI11" s="17">
        <f>'2025 Raw Data'!Z20</f>
        <v>0.001459427904</v>
      </c>
      <c r="AJ11" s="18">
        <f t="shared" si="18"/>
        <v>7.115697133</v>
      </c>
      <c r="AK11" s="17">
        <f>'2025 Raw Data'!Z21</f>
        <v>0.008026853473</v>
      </c>
      <c r="AL11" s="18">
        <f t="shared" si="19"/>
        <v>4.824586744</v>
      </c>
      <c r="AM11" s="17">
        <f>'2025 Raw Data'!Z22</f>
        <v>0.001751313485</v>
      </c>
      <c r="AN11" s="18">
        <f t="shared" si="20"/>
        <v>8.119726158</v>
      </c>
    </row>
    <row r="12">
      <c r="A12" s="3" t="s">
        <v>23</v>
      </c>
      <c r="B12" s="16">
        <f t="shared" si="1"/>
        <v>278.3478626</v>
      </c>
      <c r="C12" s="17">
        <f>'2025 Raw Data'!AB2</f>
        <v>0.1684601839</v>
      </c>
      <c r="D12" s="18">
        <f t="shared" si="2"/>
        <v>15.42500079</v>
      </c>
      <c r="E12" s="17">
        <f>'2025 Raw Data'!AB3</f>
        <v>0.04128350616</v>
      </c>
      <c r="F12" s="18">
        <f t="shared" si="3"/>
        <v>11.75656057</v>
      </c>
      <c r="G12" s="17">
        <f>'2025 Raw Data'!AB4</f>
        <v>0.02465270984</v>
      </c>
      <c r="H12" s="18">
        <f t="shared" si="4"/>
        <v>17.2967637</v>
      </c>
      <c r="I12" s="17">
        <f>'2025 Raw Data'!AB5</f>
        <v>0.01252201135</v>
      </c>
      <c r="J12" s="18">
        <f t="shared" si="5"/>
        <v>5.572791861</v>
      </c>
      <c r="K12" s="17">
        <f>'2025 Raw Data'!AB6</f>
        <v>0.1142633536</v>
      </c>
      <c r="L12" s="18">
        <f t="shared" si="6"/>
        <v>13.32838387</v>
      </c>
      <c r="M12" s="17">
        <f>'2025 Raw Data'!AB7</f>
        <v>0.03384856193</v>
      </c>
      <c r="N12" s="18">
        <f t="shared" si="7"/>
        <v>12.51421417</v>
      </c>
      <c r="O12" s="17">
        <f>'2025 Raw Data'!AB8</f>
        <v>0.01173938564</v>
      </c>
      <c r="P12" s="18">
        <f t="shared" si="8"/>
        <v>6.748144774</v>
      </c>
      <c r="Q12" s="17">
        <f>'2025 Raw Data'!AB9</f>
        <v>0.01017413422</v>
      </c>
      <c r="R12" s="18">
        <f t="shared" si="9"/>
        <v>9.603673047</v>
      </c>
      <c r="S12" s="17">
        <f>'2025 Raw Data'!AB10</f>
        <v>0.06554490315</v>
      </c>
      <c r="T12" s="18">
        <f t="shared" si="10"/>
        <v>59.80216572</v>
      </c>
      <c r="U12" s="17">
        <f>'2025 Raw Data'!AB11</f>
        <v>0.004500097828</v>
      </c>
      <c r="V12" s="18">
        <f t="shared" si="11"/>
        <v>11.5582498</v>
      </c>
      <c r="W12" s="17">
        <f>'2025 Raw Data'!AB12</f>
        <v>0.01036979065</v>
      </c>
      <c r="X12" s="18">
        <f t="shared" si="12"/>
        <v>27.8178544</v>
      </c>
      <c r="Y12" s="17">
        <f>'2025 Raw Data'!AB13</f>
        <v>0.02680493054</v>
      </c>
      <c r="Z12" s="18">
        <f t="shared" si="13"/>
        <v>9.511200028</v>
      </c>
      <c r="AA12" s="17">
        <f>'2025 Raw Data'!AB16</f>
        <v>0.01545685776</v>
      </c>
      <c r="AB12" s="18">
        <f t="shared" si="14"/>
        <v>10.94261171</v>
      </c>
      <c r="AC12" s="17">
        <f>'2025 Raw Data'!AB17</f>
        <v>0.005674036392</v>
      </c>
      <c r="AD12" s="18">
        <f t="shared" si="15"/>
        <v>11.98948559</v>
      </c>
      <c r="AE12" s="17">
        <f>'2025 Raw Data'!AB18</f>
        <v>0.001173938564</v>
      </c>
      <c r="AF12" s="18">
        <f t="shared" si="16"/>
        <v>19.48738016</v>
      </c>
      <c r="AG12" s="17">
        <f>'2025 Raw Data'!AB19</f>
        <v>0.004500097828</v>
      </c>
      <c r="AH12" s="18">
        <f t="shared" si="17"/>
        <v>10.93523772</v>
      </c>
      <c r="AI12" s="17">
        <f>'2025 Raw Data'!AB20</f>
        <v>0.0007826257093</v>
      </c>
      <c r="AJ12" s="18">
        <f t="shared" si="18"/>
        <v>3.815829134</v>
      </c>
      <c r="AK12" s="17">
        <f>'2025 Raw Data'!AB21</f>
        <v>0.00802191352</v>
      </c>
      <c r="AL12" s="18">
        <f t="shared" si="19"/>
        <v>4.821031721</v>
      </c>
      <c r="AM12" s="17">
        <f>'2025 Raw Data'!AB22</f>
        <v>0.003326159264</v>
      </c>
      <c r="AN12" s="18">
        <f t="shared" si="20"/>
        <v>15.42128386</v>
      </c>
    </row>
    <row r="13">
      <c r="A13" s="3" t="s">
        <v>41</v>
      </c>
      <c r="B13" s="16">
        <f t="shared" si="1"/>
        <v>431.5509297</v>
      </c>
      <c r="C13" s="17">
        <f>'2025 Raw Data'!AD2</f>
        <v>0.1697401509</v>
      </c>
      <c r="D13" s="18">
        <f t="shared" si="2"/>
        <v>15.77406443</v>
      </c>
      <c r="E13" s="17">
        <f>'2025 Raw Data'!AD3</f>
        <v>0.0320620285</v>
      </c>
      <c r="F13" s="18">
        <f t="shared" si="3"/>
        <v>7.710582956</v>
      </c>
      <c r="G13" s="17">
        <f>'2025 Raw Data'!AD4</f>
        <v>0.07124895222</v>
      </c>
      <c r="H13" s="18">
        <f t="shared" si="4"/>
        <v>54.38272014</v>
      </c>
      <c r="I13" s="17">
        <f>'2025 Raw Data'!AD5</f>
        <v>0.00691533948</v>
      </c>
      <c r="J13" s="18">
        <f t="shared" si="5"/>
        <v>2.645175794</v>
      </c>
      <c r="K13" s="17">
        <f>'2025 Raw Data'!AD6</f>
        <v>0.3065800503</v>
      </c>
      <c r="L13" s="18">
        <f t="shared" si="6"/>
        <v>80.76401289</v>
      </c>
      <c r="M13" s="17">
        <f>'2025 Raw Data'!AD7</f>
        <v>0.08675607712</v>
      </c>
      <c r="N13" s="18">
        <f t="shared" si="7"/>
        <v>43.01722181</v>
      </c>
      <c r="O13" s="17">
        <f>'2025 Raw Data'!AD8</f>
        <v>0.006286672255</v>
      </c>
      <c r="P13" s="18">
        <f t="shared" si="8"/>
        <v>3.159546363</v>
      </c>
      <c r="Q13" s="17">
        <f>'2025 Raw Data'!AD9</f>
        <v>0.102263202</v>
      </c>
      <c r="R13" s="18">
        <f t="shared" si="9"/>
        <v>100</v>
      </c>
      <c r="S13" s="17">
        <f>'2025 Raw Data'!AD10</f>
        <v>0.01341156748</v>
      </c>
      <c r="T13" s="18">
        <f t="shared" si="10"/>
        <v>9.709213907</v>
      </c>
      <c r="U13" s="17">
        <f>'2025 Raw Data'!AD11</f>
        <v>0.002514668902</v>
      </c>
      <c r="V13" s="18">
        <f t="shared" si="11"/>
        <v>5.580197081</v>
      </c>
      <c r="W13" s="17">
        <f>'2025 Raw Data'!AD12</f>
        <v>0.007963118189</v>
      </c>
      <c r="X13" s="18">
        <f t="shared" si="12"/>
        <v>21.06130573</v>
      </c>
      <c r="Y13" s="17">
        <f>'2025 Raw Data'!AD13</f>
        <v>0.03583403185</v>
      </c>
      <c r="Z13" s="18">
        <f t="shared" si="13"/>
        <v>12.99843335</v>
      </c>
      <c r="AA13" s="17">
        <f>'2025 Raw Data'!AD16</f>
        <v>0.01278290025</v>
      </c>
      <c r="AB13" s="18">
        <f t="shared" si="14"/>
        <v>8.294800993</v>
      </c>
      <c r="AC13" s="17">
        <f>'2025 Raw Data'!AD17</f>
        <v>0.00691533948</v>
      </c>
      <c r="AD13" s="18">
        <f t="shared" si="15"/>
        <v>14.61241299</v>
      </c>
      <c r="AE13" s="17">
        <f>'2025 Raw Data'!AD18</f>
        <v>0.001047778709</v>
      </c>
      <c r="AF13" s="18">
        <f t="shared" si="16"/>
        <v>17.39312657</v>
      </c>
      <c r="AG13" s="17">
        <f>'2025 Raw Data'!AD19</f>
        <v>0.003772003353</v>
      </c>
      <c r="AH13" s="18">
        <f t="shared" si="17"/>
        <v>9.165968148</v>
      </c>
      <c r="AI13" s="17">
        <f>'2025 Raw Data'!AD20</f>
        <v>0.001886001676</v>
      </c>
      <c r="AJ13" s="18">
        <f t="shared" si="18"/>
        <v>9.195532498</v>
      </c>
      <c r="AK13" s="17">
        <f>'2025 Raw Data'!AD21</f>
        <v>0.0115255658</v>
      </c>
      <c r="AL13" s="18">
        <f t="shared" si="19"/>
        <v>7.34242444</v>
      </c>
      <c r="AM13" s="17">
        <f>'2025 Raw Data'!AD22</f>
        <v>0.001886001676</v>
      </c>
      <c r="AN13" s="18">
        <f t="shared" si="20"/>
        <v>8.744189591</v>
      </c>
    </row>
    <row r="14">
      <c r="A14" s="3" t="s">
        <v>22</v>
      </c>
      <c r="B14" s="16">
        <f t="shared" si="1"/>
        <v>660.2271952</v>
      </c>
      <c r="C14" s="17">
        <f>'2025 Raw Data'!AF2</f>
        <v>0.3617647059</v>
      </c>
      <c r="D14" s="18">
        <f t="shared" si="2"/>
        <v>68.14165931</v>
      </c>
      <c r="E14" s="17">
        <f>'2025 Raw Data'!AF3</f>
        <v>0.1259803922</v>
      </c>
      <c r="F14" s="18">
        <f t="shared" si="3"/>
        <v>48.91781794</v>
      </c>
      <c r="G14" s="17">
        <f>'2025 Raw Data'!AF4</f>
        <v>0.0137254902</v>
      </c>
      <c r="H14" s="18">
        <f t="shared" si="4"/>
        <v>8.599787914</v>
      </c>
      <c r="I14" s="17">
        <f>'2025 Raw Data'!AF5</f>
        <v>0.009803921569</v>
      </c>
      <c r="J14" s="18">
        <f t="shared" si="5"/>
        <v>4.153496511</v>
      </c>
      <c r="K14" s="17">
        <f>'2025 Raw Data'!AF6</f>
        <v>0.1534313725</v>
      </c>
      <c r="L14" s="18">
        <f t="shared" si="6"/>
        <v>27.06260479</v>
      </c>
      <c r="M14" s="17">
        <f>'2025 Raw Data'!AF7</f>
        <v>0.01323529412</v>
      </c>
      <c r="N14" s="18">
        <f t="shared" si="7"/>
        <v>0.6299541953</v>
      </c>
      <c r="O14" s="17">
        <f>'2025 Raw Data'!AF8</f>
        <v>0.1534313725</v>
      </c>
      <c r="P14" s="18">
        <f t="shared" si="8"/>
        <v>100</v>
      </c>
      <c r="Q14" s="17">
        <f>'2025 Raw Data'!AF9</f>
        <v>0.002941176471</v>
      </c>
      <c r="R14" s="18">
        <f t="shared" si="9"/>
        <v>2.503668353</v>
      </c>
      <c r="S14" s="17">
        <f>'2025 Raw Data'!AF10</f>
        <v>0.04411764706</v>
      </c>
      <c r="T14" s="18">
        <f t="shared" si="10"/>
        <v>39.21352521</v>
      </c>
      <c r="U14" s="17">
        <f>'2025 Raw Data'!AF11</f>
        <v>0.02352941176</v>
      </c>
      <c r="V14" s="18">
        <f t="shared" si="11"/>
        <v>68.85480696</v>
      </c>
      <c r="W14" s="17">
        <f>'2025 Raw Data'!AF12</f>
        <v>0.0009803921569</v>
      </c>
      <c r="X14" s="18">
        <f t="shared" si="12"/>
        <v>1.457836986</v>
      </c>
      <c r="Y14" s="17">
        <f>'2025 Raw Data'!AF13</f>
        <v>0.0112745098</v>
      </c>
      <c r="Z14" s="18">
        <f t="shared" si="13"/>
        <v>3.513017179</v>
      </c>
      <c r="AA14" s="17">
        <f>'2025 Raw Data'!AF16</f>
        <v>0.06862745098</v>
      </c>
      <c r="AB14" s="18">
        <f t="shared" si="14"/>
        <v>63.59328625</v>
      </c>
      <c r="AC14" s="17">
        <f>'2025 Raw Data'!AF17</f>
        <v>0.02401960784</v>
      </c>
      <c r="AD14" s="18">
        <f t="shared" si="15"/>
        <v>50.7544757</v>
      </c>
      <c r="AE14" s="17">
        <f>'2025 Raw Data'!AF18</f>
        <v>0.0004901960784</v>
      </c>
      <c r="AF14" s="18">
        <f t="shared" si="16"/>
        <v>8.137254902</v>
      </c>
      <c r="AG14" s="17">
        <f>'2025 Raw Data'!AF19</f>
        <v>0.01862745098</v>
      </c>
      <c r="AH14" s="18">
        <f t="shared" si="17"/>
        <v>45.26470588</v>
      </c>
      <c r="AI14" s="17">
        <f>'2025 Raw Data'!AF20</f>
        <v>0.0004901960784</v>
      </c>
      <c r="AJ14" s="18">
        <f t="shared" si="18"/>
        <v>2.390037096</v>
      </c>
      <c r="AK14" s="17">
        <f>'2025 Raw Data'!AF21</f>
        <v>0.025</v>
      </c>
      <c r="AL14" s="18">
        <f t="shared" si="19"/>
        <v>17.03926007</v>
      </c>
      <c r="AM14" s="17">
        <f>'2025 Raw Data'!AF22</f>
        <v>0.02156862745</v>
      </c>
      <c r="AN14" s="18">
        <f t="shared" si="20"/>
        <v>100</v>
      </c>
    </row>
    <row r="15">
      <c r="A15" s="3" t="s">
        <v>18</v>
      </c>
      <c r="B15" s="16">
        <f t="shared" si="1"/>
        <v>474.9845062</v>
      </c>
      <c r="C15" s="17">
        <f>'2025 Raw Data'!AH2</f>
        <v>0.1343465046</v>
      </c>
      <c r="D15" s="18">
        <f t="shared" si="2"/>
        <v>6.12175652</v>
      </c>
      <c r="E15" s="17">
        <f>'2025 Raw Data'!AH3</f>
        <v>0.09179331307</v>
      </c>
      <c r="F15" s="18">
        <f t="shared" si="3"/>
        <v>33.91803572</v>
      </c>
      <c r="G15" s="17">
        <f>'2025 Raw Data'!AH4</f>
        <v>0.01013171226</v>
      </c>
      <c r="H15" s="18">
        <f t="shared" si="4"/>
        <v>5.739499505</v>
      </c>
      <c r="I15" s="17">
        <f>'2025 Raw Data'!AH5</f>
        <v>0.01965552178</v>
      </c>
      <c r="J15" s="18">
        <f t="shared" si="5"/>
        <v>9.297671836</v>
      </c>
      <c r="K15" s="17">
        <f>'2025 Raw Data'!AH6</f>
        <v>0.2048632219</v>
      </c>
      <c r="L15" s="18">
        <f t="shared" si="6"/>
        <v>45.09712374</v>
      </c>
      <c r="M15" s="17">
        <f>'2025 Raw Data'!AH7</f>
        <v>0.04397163121</v>
      </c>
      <c r="N15" s="18">
        <f t="shared" si="7"/>
        <v>18.35051282</v>
      </c>
      <c r="O15" s="17">
        <f>'2025 Raw Data'!AH8</f>
        <v>0.1035460993</v>
      </c>
      <c r="P15" s="18">
        <f t="shared" si="8"/>
        <v>67.16896713</v>
      </c>
      <c r="Q15" s="17">
        <f>'2025 Raw Data'!AH9</f>
        <v>0.00506585613</v>
      </c>
      <c r="R15" s="18">
        <f t="shared" si="9"/>
        <v>4.589293082</v>
      </c>
      <c r="S15" s="17">
        <f>'2025 Raw Data'!AH10</f>
        <v>0.01864235056</v>
      </c>
      <c r="T15" s="18">
        <f t="shared" si="10"/>
        <v>14.73527567</v>
      </c>
      <c r="U15" s="17">
        <f>'2025 Raw Data'!AH11</f>
        <v>0.001621073961</v>
      </c>
      <c r="V15" s="18">
        <f t="shared" si="11"/>
        <v>2.889615921</v>
      </c>
      <c r="W15" s="17">
        <f>'2025 Raw Data'!AH12</f>
        <v>0.001418439716</v>
      </c>
      <c r="X15" s="18">
        <f t="shared" si="12"/>
        <v>2.687621972</v>
      </c>
      <c r="Y15" s="17">
        <f>'2025 Raw Data'!AH13</f>
        <v>0.04680851064</v>
      </c>
      <c r="Z15" s="18">
        <f t="shared" si="13"/>
        <v>17.23701333</v>
      </c>
      <c r="AA15" s="17">
        <f>'2025 Raw Data'!AH16</f>
        <v>0.07112462006</v>
      </c>
      <c r="AB15" s="18">
        <f t="shared" si="14"/>
        <v>66.06603723</v>
      </c>
      <c r="AC15" s="17">
        <f>'2025 Raw Data'!AH17</f>
        <v>0.02553191489</v>
      </c>
      <c r="AD15" s="18">
        <f t="shared" si="15"/>
        <v>53.95004625</v>
      </c>
      <c r="AE15" s="17">
        <f>'2025 Raw Data'!AH18</f>
        <v>0</v>
      </c>
      <c r="AF15" s="18">
        <f t="shared" si="16"/>
        <v>0</v>
      </c>
      <c r="AG15" s="17">
        <f>'2025 Raw Data'!AH19</f>
        <v>0.01783181358</v>
      </c>
      <c r="AH15" s="18">
        <f t="shared" si="17"/>
        <v>43.33130699</v>
      </c>
      <c r="AI15" s="17">
        <f>'2025 Raw Data'!AH20</f>
        <v>0.00547112462</v>
      </c>
      <c r="AJ15" s="18">
        <f t="shared" si="18"/>
        <v>26.67542923</v>
      </c>
      <c r="AK15" s="17">
        <f>'2025 Raw Data'!AH21</f>
        <v>0.05329280648</v>
      </c>
      <c r="AL15" s="18">
        <f t="shared" si="19"/>
        <v>37.4000923</v>
      </c>
      <c r="AM15" s="17">
        <f>'2025 Raw Data'!AH22</f>
        <v>0.004255319149</v>
      </c>
      <c r="AN15" s="18">
        <f t="shared" si="20"/>
        <v>19.72920696</v>
      </c>
    </row>
    <row r="16">
      <c r="A16" s="3" t="s">
        <v>35</v>
      </c>
      <c r="B16" s="16">
        <f t="shared" si="1"/>
        <v>493.206795</v>
      </c>
      <c r="C16" s="17">
        <f>'2025 Raw Data'!AJ2</f>
        <v>0.1390756303</v>
      </c>
      <c r="D16" s="18">
        <f t="shared" si="2"/>
        <v>7.411450634</v>
      </c>
      <c r="E16" s="17">
        <f>'2025 Raw Data'!AJ3</f>
        <v>0.07268907563</v>
      </c>
      <c r="F16" s="18">
        <f t="shared" si="3"/>
        <v>25.53593907</v>
      </c>
      <c r="G16" s="17">
        <f>'2025 Raw Data'!AJ4</f>
        <v>0.0256302521</v>
      </c>
      <c r="H16" s="18">
        <f t="shared" si="4"/>
        <v>18.07478974</v>
      </c>
      <c r="I16" s="17">
        <f>'2025 Raw Data'!AJ5</f>
        <v>0.0218487395</v>
      </c>
      <c r="J16" s="18">
        <f t="shared" si="5"/>
        <v>10.44289659</v>
      </c>
      <c r="K16" s="17">
        <f>'2025 Raw Data'!AJ6</f>
        <v>0.3346638655</v>
      </c>
      <c r="L16" s="18">
        <f t="shared" si="6"/>
        <v>90.61157048</v>
      </c>
      <c r="M16" s="17">
        <f>'2025 Raw Data'!AJ7</f>
        <v>0.05021008403</v>
      </c>
      <c r="N16" s="18">
        <f t="shared" si="7"/>
        <v>21.94719608</v>
      </c>
      <c r="O16" s="17">
        <f>'2025 Raw Data'!AJ8</f>
        <v>0.01554621849</v>
      </c>
      <c r="P16" s="18">
        <f t="shared" si="8"/>
        <v>9.253538575</v>
      </c>
      <c r="Q16" s="17">
        <f>'2025 Raw Data'!AJ9</f>
        <v>0.008823529412</v>
      </c>
      <c r="R16" s="18">
        <f t="shared" si="9"/>
        <v>8.277894463</v>
      </c>
      <c r="S16" s="17">
        <f>'2025 Raw Data'!AJ10</f>
        <v>0.03655462185</v>
      </c>
      <c r="T16" s="18">
        <f t="shared" si="10"/>
        <v>31.94650014</v>
      </c>
      <c r="U16" s="17">
        <f>'2025 Raw Data'!AJ11</f>
        <v>0.009033613445</v>
      </c>
      <c r="V16" s="18">
        <f t="shared" si="11"/>
        <v>25.20849687</v>
      </c>
      <c r="W16" s="17">
        <f>'2025 Raw Data'!AJ12</f>
        <v>0.005882352941</v>
      </c>
      <c r="X16" s="18">
        <f t="shared" si="12"/>
        <v>15.2197166</v>
      </c>
      <c r="Y16" s="17">
        <f>'2025 Raw Data'!AJ13</f>
        <v>0.256512605</v>
      </c>
      <c r="Z16" s="18">
        <f t="shared" si="13"/>
        <v>98.22924938</v>
      </c>
      <c r="AA16" s="17">
        <f>'2025 Raw Data'!AJ16</f>
        <v>0.025</v>
      </c>
      <c r="AB16" s="18">
        <f t="shared" si="14"/>
        <v>20.39243812</v>
      </c>
      <c r="AC16" s="17">
        <f>'2025 Raw Data'!AJ17</f>
        <v>0.01050420168</v>
      </c>
      <c r="AD16" s="18">
        <f t="shared" si="15"/>
        <v>22.19583486</v>
      </c>
      <c r="AE16" s="17">
        <f>'2025 Raw Data'!AJ18</f>
        <v>0.001050420168</v>
      </c>
      <c r="AF16" s="18">
        <f t="shared" si="16"/>
        <v>17.43697479</v>
      </c>
      <c r="AG16" s="17">
        <f>'2025 Raw Data'!AJ19</f>
        <v>0.00987394958</v>
      </c>
      <c r="AH16" s="18">
        <f t="shared" si="17"/>
        <v>23.99369748</v>
      </c>
      <c r="AI16" s="17">
        <f>'2025 Raw Data'!AJ20</f>
        <v>0.003781512605</v>
      </c>
      <c r="AJ16" s="18">
        <f t="shared" si="18"/>
        <v>18.43742903</v>
      </c>
      <c r="AK16" s="17">
        <f>'2025 Raw Data'!AJ21</f>
        <v>0.01533613445</v>
      </c>
      <c r="AL16" s="18">
        <f t="shared" si="19"/>
        <v>10.08468859</v>
      </c>
      <c r="AM16" s="17">
        <f>'2025 Raw Data'!AJ22</f>
        <v>0.003991596639</v>
      </c>
      <c r="AN16" s="18">
        <f t="shared" si="20"/>
        <v>18.50649351</v>
      </c>
    </row>
    <row r="17">
      <c r="A17" s="3" t="s">
        <v>32</v>
      </c>
      <c r="B17" s="16">
        <f t="shared" si="1"/>
        <v>378.5354096</v>
      </c>
      <c r="C17" s="17">
        <f>'2025 Raw Data'!AL2</f>
        <v>0.1619926199</v>
      </c>
      <c r="D17" s="18">
        <f t="shared" si="2"/>
        <v>13.66121193</v>
      </c>
      <c r="E17" s="17">
        <f>'2025 Raw Data'!AL3</f>
        <v>0.06900369004</v>
      </c>
      <c r="F17" s="18">
        <f t="shared" si="3"/>
        <v>23.91895444</v>
      </c>
      <c r="G17" s="17">
        <f>'2025 Raw Data'!AL4</f>
        <v>0.01549815498</v>
      </c>
      <c r="H17" s="18">
        <f t="shared" si="4"/>
        <v>10.01065209</v>
      </c>
      <c r="I17" s="17">
        <f>'2025 Raw Data'!AL5</f>
        <v>0.01291512915</v>
      </c>
      <c r="J17" s="18">
        <f t="shared" si="5"/>
        <v>5.778064798</v>
      </c>
      <c r="K17" s="17">
        <f>'2025 Raw Data'!AL6</f>
        <v>0.1398523985</v>
      </c>
      <c r="L17" s="18">
        <f t="shared" si="6"/>
        <v>22.30115313</v>
      </c>
      <c r="M17" s="17">
        <f>'2025 Raw Data'!AL7</f>
        <v>0.05239852399</v>
      </c>
      <c r="N17" s="18">
        <f t="shared" si="7"/>
        <v>23.20890721</v>
      </c>
      <c r="O17" s="17">
        <f>'2025 Raw Data'!AL8</f>
        <v>0.03062730627</v>
      </c>
      <c r="P17" s="18">
        <f t="shared" si="8"/>
        <v>19.17886636</v>
      </c>
      <c r="Q17" s="17">
        <f>'2025 Raw Data'!AL9</f>
        <v>0.01217712177</v>
      </c>
      <c r="R17" s="18">
        <f t="shared" si="9"/>
        <v>11.56984256</v>
      </c>
      <c r="S17" s="17">
        <f>'2025 Raw Data'!AL10</f>
        <v>0.1073800738</v>
      </c>
      <c r="T17" s="18">
        <f t="shared" si="10"/>
        <v>100</v>
      </c>
      <c r="U17" s="17">
        <f>'2025 Raw Data'!AL11</f>
        <v>0.005166051661</v>
      </c>
      <c r="V17" s="18">
        <f t="shared" si="11"/>
        <v>13.56341205</v>
      </c>
      <c r="W17" s="17">
        <f>'2025 Raw Data'!AL12</f>
        <v>0.005535055351</v>
      </c>
      <c r="X17" s="18">
        <f t="shared" si="12"/>
        <v>14.2447052</v>
      </c>
      <c r="Y17" s="17">
        <f>'2025 Raw Data'!AL13</f>
        <v>0.04649446494</v>
      </c>
      <c r="Z17" s="18">
        <f t="shared" si="13"/>
        <v>17.11572212</v>
      </c>
      <c r="AA17" s="17">
        <f>'2025 Raw Data'!AL16</f>
        <v>0.02767527675</v>
      </c>
      <c r="AB17" s="18">
        <f t="shared" si="14"/>
        <v>23.04155518</v>
      </c>
      <c r="AC17" s="17">
        <f>'2025 Raw Data'!AL17</f>
        <v>0.008118081181</v>
      </c>
      <c r="AD17" s="18">
        <f t="shared" si="15"/>
        <v>17.1538585</v>
      </c>
      <c r="AE17" s="17">
        <f>'2025 Raw Data'!AL18</f>
        <v>0.00110701107</v>
      </c>
      <c r="AF17" s="18">
        <f t="shared" si="16"/>
        <v>18.37638376</v>
      </c>
      <c r="AG17" s="17">
        <f>'2025 Raw Data'!AL19</f>
        <v>0.008118081181</v>
      </c>
      <c r="AH17" s="18">
        <f t="shared" si="17"/>
        <v>19.72693727</v>
      </c>
      <c r="AI17" s="17">
        <f>'2025 Raw Data'!AL20</f>
        <v>0.00110701107</v>
      </c>
      <c r="AJ17" s="18">
        <f t="shared" si="18"/>
        <v>5.397426947</v>
      </c>
      <c r="AK17" s="17">
        <f>'2025 Raw Data'!AL21</f>
        <v>0.008118081181</v>
      </c>
      <c r="AL17" s="18">
        <f t="shared" si="19"/>
        <v>4.890238486</v>
      </c>
      <c r="AM17" s="17">
        <f>'2025 Raw Data'!AL22</f>
        <v>0.00332103321</v>
      </c>
      <c r="AN17" s="18">
        <f t="shared" si="20"/>
        <v>15.39751761</v>
      </c>
    </row>
    <row r="18">
      <c r="A18" s="3" t="s">
        <v>30</v>
      </c>
      <c r="B18" s="16">
        <f t="shared" si="1"/>
        <v>671.0139901</v>
      </c>
      <c r="C18" s="17">
        <f>'2025 Raw Data'!AN2</f>
        <v>0.1999078766</v>
      </c>
      <c r="D18" s="18">
        <f t="shared" si="2"/>
        <v>24.00119578</v>
      </c>
      <c r="E18" s="17">
        <f>'2025 Raw Data'!AN3</f>
        <v>0.1160755412</v>
      </c>
      <c r="F18" s="18">
        <f t="shared" si="3"/>
        <v>44.57200628</v>
      </c>
      <c r="G18" s="17">
        <f>'2025 Raw Data'!AN4</f>
        <v>0.04237678489</v>
      </c>
      <c r="H18" s="18">
        <f t="shared" si="4"/>
        <v>31.40335775</v>
      </c>
      <c r="I18" s="17">
        <f>'2025 Raw Data'!AN5</f>
        <v>0.0322432059</v>
      </c>
      <c r="J18" s="18">
        <f t="shared" si="5"/>
        <v>15.87053844</v>
      </c>
      <c r="K18" s="17">
        <f>'2025 Raw Data'!AN6</f>
        <v>0.2220175035</v>
      </c>
      <c r="L18" s="18">
        <f t="shared" si="6"/>
        <v>51.11225288</v>
      </c>
      <c r="M18" s="17">
        <f>'2025 Raw Data'!AN7</f>
        <v>0.07461999079</v>
      </c>
      <c r="N18" s="18">
        <f t="shared" si="7"/>
        <v>36.02034939</v>
      </c>
      <c r="O18" s="17">
        <f>'2025 Raw Data'!AN8</f>
        <v>0.05895900507</v>
      </c>
      <c r="P18" s="18">
        <f t="shared" si="8"/>
        <v>37.82482886</v>
      </c>
      <c r="Q18" s="17">
        <f>'2025 Raw Data'!AN9</f>
        <v>0.01934592354</v>
      </c>
      <c r="R18" s="18">
        <f t="shared" si="9"/>
        <v>18.60687056</v>
      </c>
      <c r="S18" s="17">
        <f>'2025 Raw Data'!AN10</f>
        <v>0.07784431138</v>
      </c>
      <c r="T18" s="18">
        <f t="shared" si="10"/>
        <v>71.62020222</v>
      </c>
      <c r="U18" s="17">
        <f>'2025 Raw Data'!AN11</f>
        <v>0.01243666513</v>
      </c>
      <c r="V18" s="18">
        <f t="shared" si="11"/>
        <v>35.45495904</v>
      </c>
      <c r="W18" s="17">
        <f>'2025 Raw Data'!AN12</f>
        <v>0.01289728236</v>
      </c>
      <c r="X18" s="18">
        <f t="shared" si="12"/>
        <v>34.91359388</v>
      </c>
      <c r="Y18" s="17">
        <f>'2025 Raw Data'!AN13</f>
        <v>0.07277752188</v>
      </c>
      <c r="Z18" s="18">
        <f t="shared" si="13"/>
        <v>27.26680456</v>
      </c>
      <c r="AA18" s="17">
        <f>'2025 Raw Data'!AN16</f>
        <v>0.0322432059</v>
      </c>
      <c r="AB18" s="18">
        <f t="shared" si="14"/>
        <v>27.56481769</v>
      </c>
      <c r="AC18" s="17">
        <f>'2025 Raw Data'!AN17</f>
        <v>0.04053431598</v>
      </c>
      <c r="AD18" s="18">
        <f t="shared" si="15"/>
        <v>85.65077203</v>
      </c>
      <c r="AE18" s="17">
        <f>'2025 Raw Data'!AN18</f>
        <v>0.001381851681</v>
      </c>
      <c r="AF18" s="18">
        <f t="shared" si="16"/>
        <v>22.93873791</v>
      </c>
      <c r="AG18" s="17">
        <f>'2025 Raw Data'!AN19</f>
        <v>0.02395209581</v>
      </c>
      <c r="AH18" s="18">
        <f t="shared" si="17"/>
        <v>58.20359281</v>
      </c>
      <c r="AI18" s="17">
        <f>'2025 Raw Data'!AN20</f>
        <v>0.0004606172271</v>
      </c>
      <c r="AJ18" s="18">
        <f t="shared" si="18"/>
        <v>2.24582021</v>
      </c>
      <c r="AK18" s="17">
        <f>'2025 Raw Data'!AN21</f>
        <v>0.0322432059</v>
      </c>
      <c r="AL18" s="18">
        <f t="shared" si="19"/>
        <v>22.25181119</v>
      </c>
      <c r="AM18" s="17">
        <f>'2025 Raw Data'!AN22</f>
        <v>0.005066789498</v>
      </c>
      <c r="AN18" s="18">
        <f t="shared" si="20"/>
        <v>23.49147858</v>
      </c>
    </row>
    <row r="19">
      <c r="A19" s="3" t="s">
        <v>38</v>
      </c>
      <c r="B19" s="16">
        <f t="shared" si="1"/>
        <v>413.7513088</v>
      </c>
      <c r="C19" s="17">
        <f>'2025 Raw Data'!AP2</f>
        <v>0.155078125</v>
      </c>
      <c r="D19" s="18">
        <f t="shared" si="2"/>
        <v>11.77553918</v>
      </c>
      <c r="E19" s="17">
        <f>'2025 Raw Data'!AP3</f>
        <v>0.16796875</v>
      </c>
      <c r="F19" s="18">
        <f t="shared" si="3"/>
        <v>67.34045715</v>
      </c>
      <c r="G19" s="17">
        <f>'2025 Raw Data'!AP4</f>
        <v>0.011328125</v>
      </c>
      <c r="H19" s="18">
        <f t="shared" si="4"/>
        <v>6.691724588</v>
      </c>
      <c r="I19" s="17">
        <f>'2025 Raw Data'!AP5</f>
        <v>0.193359375</v>
      </c>
      <c r="J19" s="18">
        <f t="shared" si="5"/>
        <v>100</v>
      </c>
      <c r="K19" s="17">
        <f>'2025 Raw Data'!AP6</f>
        <v>0.101953125</v>
      </c>
      <c r="L19" s="18">
        <f t="shared" si="6"/>
        <v>9.011816359</v>
      </c>
      <c r="M19" s="17">
        <f>'2025 Raw Data'!AP7</f>
        <v>0.0265625</v>
      </c>
      <c r="N19" s="18">
        <f t="shared" si="7"/>
        <v>8.313548129</v>
      </c>
      <c r="O19" s="17">
        <f>'2025 Raw Data'!AP8</f>
        <v>0.001953125</v>
      </c>
      <c r="P19" s="18">
        <f t="shared" si="8"/>
        <v>0.3075056086</v>
      </c>
      <c r="Q19" s="17">
        <f>'2025 Raw Data'!AP9</f>
        <v>0.000390625</v>
      </c>
      <c r="R19" s="18">
        <f t="shared" si="9"/>
        <v>0</v>
      </c>
      <c r="S19" s="17">
        <f>'2025 Raw Data'!AP10</f>
        <v>0.0078125</v>
      </c>
      <c r="T19" s="18">
        <f t="shared" si="10"/>
        <v>4.32928159</v>
      </c>
      <c r="U19" s="17">
        <f>'2025 Raw Data'!AP11</f>
        <v>0.014453125</v>
      </c>
      <c r="V19" s="18">
        <f t="shared" si="11"/>
        <v>41.52644478</v>
      </c>
      <c r="W19" s="17">
        <f>'2025 Raw Data'!AP12</f>
        <v>0.033203125</v>
      </c>
      <c r="X19" s="18">
        <f t="shared" si="12"/>
        <v>91.9206925</v>
      </c>
      <c r="Y19" s="17">
        <f>'2025 Raw Data'!AP13</f>
        <v>0.028515625</v>
      </c>
      <c r="Z19" s="18">
        <f t="shared" si="13"/>
        <v>10.17190706</v>
      </c>
      <c r="AA19" s="17">
        <f>'2025 Raw Data'!AP16</f>
        <v>0.0171875</v>
      </c>
      <c r="AB19" s="18">
        <f t="shared" si="14"/>
        <v>12.65633119</v>
      </c>
      <c r="AC19" s="17">
        <f>'2025 Raw Data'!AP17</f>
        <v>0.001953125</v>
      </c>
      <c r="AD19" s="18">
        <f t="shared" si="15"/>
        <v>4.127038043</v>
      </c>
      <c r="AE19" s="17">
        <f>'2025 Raw Data'!AP18</f>
        <v>0.000390625</v>
      </c>
      <c r="AF19" s="18">
        <f t="shared" si="16"/>
        <v>6.484375</v>
      </c>
      <c r="AG19" s="17">
        <f>'2025 Raw Data'!AP19</f>
        <v>0.001171875</v>
      </c>
      <c r="AH19" s="18">
        <f t="shared" si="17"/>
        <v>2.84765625</v>
      </c>
      <c r="AI19" s="17">
        <f>'2025 Raw Data'!AP20</f>
        <v>0</v>
      </c>
      <c r="AJ19" s="18">
        <f t="shared" si="18"/>
        <v>0</v>
      </c>
      <c r="AK19" s="17">
        <f>'2025 Raw Data'!AP21</f>
        <v>0.044140625</v>
      </c>
      <c r="AL19" s="18">
        <f t="shared" si="19"/>
        <v>30.8137527</v>
      </c>
      <c r="AM19" s="17">
        <f>'2025 Raw Data'!AP22</f>
        <v>0.001171875</v>
      </c>
      <c r="AN19" s="18">
        <f t="shared" si="20"/>
        <v>5.433238636</v>
      </c>
    </row>
    <row r="20">
      <c r="A20" s="3" t="s">
        <v>39</v>
      </c>
      <c r="B20" s="16">
        <f t="shared" si="1"/>
        <v>553.2048125</v>
      </c>
      <c r="C20" s="17">
        <f>'2025 Raw Data'!AR2</f>
        <v>0.1965982991</v>
      </c>
      <c r="D20" s="18">
        <f t="shared" si="2"/>
        <v>23.09863096</v>
      </c>
      <c r="E20" s="17">
        <f>'2025 Raw Data'!AR3</f>
        <v>0.07003501751</v>
      </c>
      <c r="F20" s="18">
        <f t="shared" si="3"/>
        <v>24.37145545</v>
      </c>
      <c r="G20" s="17">
        <f>'2025 Raw Data'!AR4</f>
        <v>0.1285642821</v>
      </c>
      <c r="H20" s="18">
        <f t="shared" si="4"/>
        <v>100</v>
      </c>
      <c r="I20" s="17">
        <f>'2025 Raw Data'!AR5</f>
        <v>0.02901450725</v>
      </c>
      <c r="J20" s="18">
        <f t="shared" si="5"/>
        <v>14.18462026</v>
      </c>
      <c r="K20" s="17">
        <f>'2025 Raw Data'!AR6</f>
        <v>0.2611305653</v>
      </c>
      <c r="L20" s="18">
        <f t="shared" si="6"/>
        <v>64.82720313</v>
      </c>
      <c r="M20" s="17">
        <f>'2025 Raw Data'!AR7</f>
        <v>0.1855927964</v>
      </c>
      <c r="N20" s="18">
        <f t="shared" si="7"/>
        <v>100</v>
      </c>
      <c r="O20" s="17">
        <f>'2025 Raw Data'!AR8</f>
        <v>0.0100050025</v>
      </c>
      <c r="P20" s="18">
        <f t="shared" si="8"/>
        <v>5.606693879</v>
      </c>
      <c r="Q20" s="17">
        <f>'2025 Raw Data'!AR9</f>
        <v>0.04852426213</v>
      </c>
      <c r="R20" s="18">
        <f t="shared" si="9"/>
        <v>47.24886573</v>
      </c>
      <c r="S20" s="17">
        <f>'2025 Raw Data'!AR10</f>
        <v>0.01050525263</v>
      </c>
      <c r="T20" s="18">
        <f t="shared" si="10"/>
        <v>6.916645814</v>
      </c>
      <c r="U20" s="17">
        <f>'2025 Raw Data'!AR11</f>
        <v>0.002501250625</v>
      </c>
      <c r="V20" s="18">
        <f t="shared" si="11"/>
        <v>5.539795149</v>
      </c>
      <c r="W20" s="17">
        <f>'2025 Raw Data'!AR12</f>
        <v>0.0180090045</v>
      </c>
      <c r="X20" s="18">
        <f t="shared" si="12"/>
        <v>49.26436245</v>
      </c>
      <c r="Y20" s="17">
        <f>'2025 Raw Data'!AR13</f>
        <v>0.05402701351</v>
      </c>
      <c r="Z20" s="18">
        <f t="shared" si="13"/>
        <v>20.02495454</v>
      </c>
      <c r="AA20" s="17">
        <f>'2025 Raw Data'!AR16</f>
        <v>0.01650825413</v>
      </c>
      <c r="AB20" s="18">
        <f t="shared" si="14"/>
        <v>11.98372719</v>
      </c>
      <c r="AC20" s="17">
        <f>'2025 Raw Data'!AR17</f>
        <v>0.012006003</v>
      </c>
      <c r="AD20" s="18">
        <f t="shared" si="15"/>
        <v>25.36920634</v>
      </c>
      <c r="AE20" s="17">
        <f>'2025 Raw Data'!AR18</f>
        <v>0</v>
      </c>
      <c r="AF20" s="18">
        <f t="shared" si="16"/>
        <v>0</v>
      </c>
      <c r="AG20" s="17">
        <f>'2025 Raw Data'!AR19</f>
        <v>0.01050525263</v>
      </c>
      <c r="AH20" s="18">
        <f t="shared" si="17"/>
        <v>25.52776388</v>
      </c>
      <c r="AI20" s="17">
        <f>'2025 Raw Data'!AR20</f>
        <v>0</v>
      </c>
      <c r="AJ20" s="18">
        <f t="shared" si="18"/>
        <v>0</v>
      </c>
      <c r="AK20" s="17">
        <f>'2025 Raw Data'!AR21</f>
        <v>0.006503251626</v>
      </c>
      <c r="AL20" s="18">
        <f t="shared" si="19"/>
        <v>3.728131303</v>
      </c>
      <c r="AM20" s="17">
        <f>'2025 Raw Data'!AR22</f>
        <v>0.005502751376</v>
      </c>
      <c r="AN20" s="18">
        <f t="shared" si="20"/>
        <v>25.51275638</v>
      </c>
    </row>
    <row r="21">
      <c r="A21" s="3" t="s">
        <v>33</v>
      </c>
      <c r="B21" s="16">
        <f t="shared" si="1"/>
        <v>536.4120177</v>
      </c>
      <c r="C21" s="17">
        <f>'2025 Raw Data'!AT2</f>
        <v>0.2073170732</v>
      </c>
      <c r="D21" s="18">
        <f t="shared" si="2"/>
        <v>26.02178011</v>
      </c>
      <c r="E21" s="17">
        <f>'2025 Raw Data'!AT3</f>
        <v>0.08869179601</v>
      </c>
      <c r="F21" s="18">
        <f t="shared" si="3"/>
        <v>32.55722685</v>
      </c>
      <c r="G21" s="17">
        <f>'2025 Raw Data'!AT4</f>
        <v>0.03381374723</v>
      </c>
      <c r="H21" s="18">
        <f t="shared" si="4"/>
        <v>24.58803476</v>
      </c>
      <c r="I21" s="17">
        <f>'2025 Raw Data'!AT5</f>
        <v>0.01718403548</v>
      </c>
      <c r="J21" s="18">
        <f t="shared" si="5"/>
        <v>8.007144552</v>
      </c>
      <c r="K21" s="19">
        <f>'2025 Raw Data'!AT6</f>
        <v>0.1502217295</v>
      </c>
      <c r="L21" s="18">
        <f t="shared" si="6"/>
        <v>25.93714713</v>
      </c>
      <c r="M21" s="17">
        <f>'2025 Raw Data'!AT7</f>
        <v>0.04933481153</v>
      </c>
      <c r="N21" s="18">
        <f t="shared" si="7"/>
        <v>21.44257129</v>
      </c>
      <c r="O21" s="17">
        <f>'2025 Raw Data'!AT8</f>
        <v>0.02161862528</v>
      </c>
      <c r="P21" s="18">
        <f t="shared" si="8"/>
        <v>13.24997628</v>
      </c>
      <c r="Q21" s="17">
        <f>'2025 Raw Data'!AT9</f>
        <v>0.02050997783</v>
      </c>
      <c r="R21" s="18">
        <f t="shared" si="9"/>
        <v>19.74952771</v>
      </c>
      <c r="S21" s="17">
        <f>'2025 Raw Data'!AT10</f>
        <v>0.04822616408</v>
      </c>
      <c r="T21" s="18">
        <f t="shared" si="10"/>
        <v>43.16124393</v>
      </c>
      <c r="U21" s="17">
        <f>'2025 Raw Data'!AT11</f>
        <v>0.006651884701</v>
      </c>
      <c r="V21" s="18">
        <f t="shared" si="11"/>
        <v>18.03720012</v>
      </c>
      <c r="W21" s="17">
        <f>'2025 Raw Data'!AT12</f>
        <v>0.002771618625</v>
      </c>
      <c r="X21" s="18">
        <f t="shared" si="12"/>
        <v>6.486568161</v>
      </c>
      <c r="Y21" s="17">
        <f>'2025 Raw Data'!AT13</f>
        <v>0.05820399113</v>
      </c>
      <c r="Z21" s="18">
        <f t="shared" si="13"/>
        <v>21.63819323</v>
      </c>
      <c r="AA21" s="17">
        <f>'2025 Raw Data'!AT16</f>
        <v>0.0266075388</v>
      </c>
      <c r="AB21" s="18">
        <f t="shared" si="14"/>
        <v>21.98425791</v>
      </c>
      <c r="AC21" s="17">
        <f>'2025 Raw Data'!AT17</f>
        <v>0.0199556541</v>
      </c>
      <c r="AD21" s="18">
        <f t="shared" si="15"/>
        <v>42.16716475</v>
      </c>
      <c r="AE21" s="17">
        <f>'2025 Raw Data'!AT18</f>
        <v>0.002771618625</v>
      </c>
      <c r="AF21" s="18">
        <f t="shared" si="16"/>
        <v>46.00886918</v>
      </c>
      <c r="AG21" s="17">
        <f>'2025 Raw Data'!AT19</f>
        <v>0.01496674058</v>
      </c>
      <c r="AH21" s="18">
        <f t="shared" si="17"/>
        <v>36.3691796</v>
      </c>
      <c r="AI21" s="17">
        <f>'2025 Raw Data'!AT20</f>
        <v>0.02050997783</v>
      </c>
      <c r="AJ21" s="18">
        <f t="shared" si="18"/>
        <v>100</v>
      </c>
      <c r="AK21" s="17">
        <f>'2025 Raw Data'!AT21</f>
        <v>0.01662971175</v>
      </c>
      <c r="AL21" s="18">
        <f t="shared" si="19"/>
        <v>11.01560757</v>
      </c>
      <c r="AM21" s="17">
        <f>'2025 Raw Data'!AT22</f>
        <v>0.003880266075</v>
      </c>
      <c r="AN21" s="18">
        <f t="shared" si="20"/>
        <v>17.99032453</v>
      </c>
    </row>
    <row r="22">
      <c r="A22" s="3" t="s">
        <v>37</v>
      </c>
      <c r="B22" s="16">
        <f t="shared" si="1"/>
        <v>380.7705431</v>
      </c>
      <c r="C22" s="17">
        <f>'2025 Raw Data'!AV2</f>
        <v>0.1118988903</v>
      </c>
      <c r="D22" s="18">
        <f t="shared" si="2"/>
        <v>0</v>
      </c>
      <c r="E22" s="17">
        <f>'2025 Raw Data'!AV3</f>
        <v>0.01448828607</v>
      </c>
      <c r="F22" s="18">
        <f t="shared" si="3"/>
        <v>0</v>
      </c>
      <c r="G22" s="17">
        <f>'2025 Raw Data'!AV4</f>
        <v>0.004623921085</v>
      </c>
      <c r="H22" s="18">
        <f t="shared" si="4"/>
        <v>1.355847666</v>
      </c>
      <c r="I22" s="17">
        <f>'2025 Raw Data'!AV5</f>
        <v>0.001849568434</v>
      </c>
      <c r="J22" s="18">
        <f t="shared" si="5"/>
        <v>0</v>
      </c>
      <c r="K22" s="17">
        <f>'2025 Raw Data'!AV6</f>
        <v>0.1294697904</v>
      </c>
      <c r="L22" s="18">
        <f t="shared" si="6"/>
        <v>18.6605035</v>
      </c>
      <c r="M22" s="17">
        <f>'2025 Raw Data'!AV7</f>
        <v>0.04531442663</v>
      </c>
      <c r="N22" s="18">
        <f t="shared" si="7"/>
        <v>19.12468071</v>
      </c>
      <c r="O22" s="17">
        <f>'2025 Raw Data'!AV8</f>
        <v>0.01541307028</v>
      </c>
      <c r="P22" s="18">
        <f t="shared" si="8"/>
        <v>9.165909646</v>
      </c>
      <c r="Q22" s="17">
        <f>'2025 Raw Data'!AV9</f>
        <v>0.01726263872</v>
      </c>
      <c r="R22" s="18">
        <f t="shared" si="9"/>
        <v>16.56187976</v>
      </c>
      <c r="S22" s="17">
        <f>'2025 Raw Data'!AV10</f>
        <v>0.01140567201</v>
      </c>
      <c r="T22" s="18">
        <f t="shared" si="10"/>
        <v>7.781824767</v>
      </c>
      <c r="U22" s="17">
        <f>'2025 Raw Data'!AV11</f>
        <v>0.02959309494</v>
      </c>
      <c r="V22" s="18">
        <f t="shared" si="11"/>
        <v>87.1123317</v>
      </c>
      <c r="W22" s="17">
        <f>'2025 Raw Data'!AV12</f>
        <v>0.002774352651</v>
      </c>
      <c r="X22" s="18">
        <f t="shared" si="12"/>
        <v>6.494243729</v>
      </c>
      <c r="Y22" s="19">
        <f>'2025 Raw Data'!AV13</f>
        <v>0.2610974106</v>
      </c>
      <c r="Z22" s="18">
        <f t="shared" si="13"/>
        <v>100</v>
      </c>
      <c r="AA22" s="17">
        <f>'2025 Raw Data'!AV16</f>
        <v>0.02373612824</v>
      </c>
      <c r="AB22" s="18">
        <f t="shared" si="14"/>
        <v>19.14092489</v>
      </c>
      <c r="AC22" s="17">
        <f>'2025 Raw Data'!AV17</f>
        <v>0.003699136868</v>
      </c>
      <c r="AD22" s="18">
        <f t="shared" si="15"/>
        <v>7.816437034</v>
      </c>
      <c r="AE22" s="17">
        <f>'2025 Raw Data'!AV18</f>
        <v>0.000924784217</v>
      </c>
      <c r="AF22" s="18">
        <f t="shared" si="16"/>
        <v>15.351418</v>
      </c>
      <c r="AG22" s="17">
        <f>'2025 Raw Data'!AV19</f>
        <v>0.003699136868</v>
      </c>
      <c r="AH22" s="18">
        <f t="shared" si="17"/>
        <v>8.988902589</v>
      </c>
      <c r="AI22" s="17">
        <f>'2025 Raw Data'!AV20</f>
        <v>0.0006165228113</v>
      </c>
      <c r="AJ22" s="18">
        <f t="shared" si="18"/>
        <v>3.005965275</v>
      </c>
      <c r="AK22" s="17">
        <f>'2025 Raw Data'!AV21</f>
        <v>0.005548705302</v>
      </c>
      <c r="AL22" s="18">
        <f t="shared" si="19"/>
        <v>3.041194942</v>
      </c>
      <c r="AM22" s="17">
        <f>'2025 Raw Data'!AV22</f>
        <v>0.01233045623</v>
      </c>
      <c r="AN22" s="18">
        <f t="shared" si="20"/>
        <v>57.16847887</v>
      </c>
    </row>
    <row r="23">
      <c r="A23" s="3" t="s">
        <v>15</v>
      </c>
      <c r="B23" s="16">
        <f t="shared" si="1"/>
        <v>333.1601371</v>
      </c>
      <c r="C23" s="17">
        <f>'2025 Raw Data'!AX2</f>
        <v>0.1650692226</v>
      </c>
      <c r="D23" s="18">
        <f t="shared" si="2"/>
        <v>14.5002415</v>
      </c>
      <c r="E23" s="17">
        <f>'2025 Raw Data'!AX3</f>
        <v>0.04259850905</v>
      </c>
      <c r="F23" s="18">
        <f t="shared" si="3"/>
        <v>12.33352583</v>
      </c>
      <c r="G23" s="17">
        <f>'2025 Raw Data'!AX4</f>
        <v>0.02768903088</v>
      </c>
      <c r="H23" s="18">
        <f t="shared" si="4"/>
        <v>19.71337209</v>
      </c>
      <c r="I23" s="17">
        <f>'2025 Raw Data'!AX5</f>
        <v>0.02076677316</v>
      </c>
      <c r="J23" s="18">
        <f t="shared" si="5"/>
        <v>9.877930049</v>
      </c>
      <c r="K23" s="17">
        <f>'2025 Raw Data'!AX6</f>
        <v>0.2129925453</v>
      </c>
      <c r="L23" s="18">
        <f t="shared" si="6"/>
        <v>47.94766165</v>
      </c>
      <c r="M23" s="17">
        <f>'2025 Raw Data'!AX7</f>
        <v>0.04366347178</v>
      </c>
      <c r="N23" s="18">
        <f t="shared" si="7"/>
        <v>18.17284828</v>
      </c>
      <c r="O23" s="19">
        <f>'2025 Raw Data'!AX8</f>
        <v>0.01437699681</v>
      </c>
      <c r="P23" s="18">
        <f t="shared" si="8"/>
        <v>8.484037819</v>
      </c>
      <c r="Q23" s="17">
        <f>'2025 Raw Data'!AX9</f>
        <v>0.01224707135</v>
      </c>
      <c r="R23" s="18">
        <f t="shared" si="9"/>
        <v>11.63850636</v>
      </c>
      <c r="S23" s="17">
        <f>'2025 Raw Data'!AX10</f>
        <v>0.0346112886</v>
      </c>
      <c r="T23" s="18">
        <f t="shared" si="10"/>
        <v>30.07922467</v>
      </c>
      <c r="U23" s="17">
        <f>'2025 Raw Data'!AX11</f>
        <v>0.005324813632</v>
      </c>
      <c r="V23" s="18">
        <f t="shared" si="11"/>
        <v>14.04143844</v>
      </c>
      <c r="W23" s="17">
        <f>'2025 Raw Data'!AX12</f>
        <v>0.01331203408</v>
      </c>
      <c r="X23" s="18">
        <f t="shared" si="12"/>
        <v>36.07797758</v>
      </c>
      <c r="Y23" s="17">
        <f>'2025 Raw Data'!AX13</f>
        <v>0.02662406816</v>
      </c>
      <c r="Z23" s="18">
        <f t="shared" si="13"/>
        <v>9.441347082</v>
      </c>
      <c r="AA23" s="17">
        <f>'2025 Raw Data'!AX16</f>
        <v>0.01171458999</v>
      </c>
      <c r="AB23" s="18">
        <f t="shared" si="14"/>
        <v>7.236937003</v>
      </c>
      <c r="AC23" s="17">
        <f>'2025 Raw Data'!AX17</f>
        <v>0.01277955272</v>
      </c>
      <c r="AD23" s="18">
        <f t="shared" si="15"/>
        <v>27.00375052</v>
      </c>
      <c r="AE23" s="17">
        <f>'2025 Raw Data'!AX18</f>
        <v>0.0005324813632</v>
      </c>
      <c r="AF23" s="18">
        <f t="shared" si="16"/>
        <v>8.839190628</v>
      </c>
      <c r="AG23" s="17">
        <f>'2025 Raw Data'!AX19</f>
        <v>0.0101171459</v>
      </c>
      <c r="AH23" s="18">
        <f t="shared" si="17"/>
        <v>24.58466454</v>
      </c>
      <c r="AI23" s="17">
        <f>'2025 Raw Data'!AX20</f>
        <v>0.001064962726</v>
      </c>
      <c r="AJ23" s="18">
        <f t="shared" si="18"/>
        <v>5.19241286</v>
      </c>
      <c r="AK23" s="17">
        <f>'2025 Raw Data'!AX21</f>
        <v>0.01277955272</v>
      </c>
      <c r="AL23" s="18">
        <f t="shared" si="19"/>
        <v>8.244852314</v>
      </c>
      <c r="AM23" s="17">
        <f>'2025 Raw Data'!AX22</f>
        <v>0.004259850905</v>
      </c>
      <c r="AN23" s="18">
        <f t="shared" si="20"/>
        <v>19.75021783</v>
      </c>
    </row>
    <row r="24">
      <c r="A24" s="3" t="s">
        <v>14</v>
      </c>
      <c r="B24" s="16">
        <f t="shared" si="1"/>
        <v>703.5664866</v>
      </c>
      <c r="C24" s="17">
        <f>'2025 Raw Data'!AZ2</f>
        <v>0.1525108493</v>
      </c>
      <c r="D24" s="18">
        <f t="shared" si="2"/>
        <v>11.07540971</v>
      </c>
      <c r="E24" s="17">
        <f>'2025 Raw Data'!AZ3</f>
        <v>0.2424054557</v>
      </c>
      <c r="F24" s="18">
        <f t="shared" si="3"/>
        <v>100</v>
      </c>
      <c r="G24" s="17">
        <f>'2025 Raw Data'!AZ4</f>
        <v>0.004959702418</v>
      </c>
      <c r="H24" s="18">
        <f t="shared" si="4"/>
        <v>1.62309608</v>
      </c>
      <c r="I24" s="17">
        <f>'2025 Raw Data'!AZ5</f>
        <v>0.04401735896</v>
      </c>
      <c r="J24" s="18">
        <f t="shared" si="5"/>
        <v>22.0186064</v>
      </c>
      <c r="K24" s="17">
        <f>'2025 Raw Data'!AZ6</f>
        <v>0.3614383137</v>
      </c>
      <c r="L24" s="18">
        <f t="shared" si="6"/>
        <v>100</v>
      </c>
      <c r="M24" s="17">
        <f>'2025 Raw Data'!AZ7</f>
        <v>0.06695598264</v>
      </c>
      <c r="N24" s="18">
        <f t="shared" si="7"/>
        <v>31.60178431</v>
      </c>
      <c r="O24" s="17">
        <f>'2025 Raw Data'!AZ8</f>
        <v>0.02107873528</v>
      </c>
      <c r="P24" s="18">
        <f t="shared" si="8"/>
        <v>12.89465806</v>
      </c>
      <c r="Q24" s="17">
        <f>'2025 Raw Data'!AZ9</f>
        <v>0.002479851209</v>
      </c>
      <c r="R24" s="18">
        <f t="shared" si="9"/>
        <v>2.050822969</v>
      </c>
      <c r="S24" s="17">
        <f>'2025 Raw Data'!AZ10</f>
        <v>0.08555486671</v>
      </c>
      <c r="T24" s="18">
        <f t="shared" si="10"/>
        <v>79.02898341</v>
      </c>
      <c r="U24" s="17">
        <f>'2025 Raw Data'!AZ11</f>
        <v>0.009299442033</v>
      </c>
      <c r="V24" s="18">
        <f t="shared" si="11"/>
        <v>26.00889687</v>
      </c>
      <c r="W24" s="17">
        <f>'2025 Raw Data'!AZ12</f>
        <v>0.002479851209</v>
      </c>
      <c r="X24" s="18">
        <f t="shared" si="12"/>
        <v>5.667453477</v>
      </c>
      <c r="Y24" s="17">
        <f>'2025 Raw Data'!AZ13</f>
        <v>0.2306261624</v>
      </c>
      <c r="Z24" s="18">
        <f t="shared" si="13"/>
        <v>88.23134793</v>
      </c>
      <c r="AA24" s="17">
        <f>'2025 Raw Data'!AZ16</f>
        <v>0.1053936764</v>
      </c>
      <c r="AB24" s="18">
        <f t="shared" si="14"/>
        <v>100</v>
      </c>
      <c r="AC24" s="17">
        <f>'2025 Raw Data'!AZ17</f>
        <v>0.01549907006</v>
      </c>
      <c r="AD24" s="18">
        <f t="shared" si="15"/>
        <v>32.7502089</v>
      </c>
      <c r="AE24" s="17">
        <f>'2025 Raw Data'!AZ18</f>
        <v>0.0006199628022</v>
      </c>
      <c r="AF24" s="18">
        <f t="shared" si="16"/>
        <v>10.29138252</v>
      </c>
      <c r="AG24" s="17">
        <f>'2025 Raw Data'!AZ19</f>
        <v>0.01549907006</v>
      </c>
      <c r="AH24" s="18">
        <f t="shared" si="17"/>
        <v>37.66274024</v>
      </c>
      <c r="AI24" s="17">
        <f>'2025 Raw Data'!AZ20</f>
        <v>0</v>
      </c>
      <c r="AJ24" s="18">
        <f t="shared" si="18"/>
        <v>0</v>
      </c>
      <c r="AK24" s="17">
        <f>'2025 Raw Data'!AZ21</f>
        <v>0.008679479231</v>
      </c>
      <c r="AL24" s="18">
        <f t="shared" si="19"/>
        <v>5.294246888</v>
      </c>
      <c r="AM24" s="17">
        <f>'2025 Raw Data'!AZ22</f>
        <v>0.008059516429</v>
      </c>
      <c r="AN24" s="18">
        <f t="shared" si="20"/>
        <v>37.3668489</v>
      </c>
    </row>
    <row r="25">
      <c r="A25" s="3" t="s">
        <v>21</v>
      </c>
      <c r="B25" s="16">
        <f t="shared" si="1"/>
        <v>289.3873942</v>
      </c>
      <c r="C25" s="17">
        <f>'2025 Raw Data'!BB2</f>
        <v>0.1514550265</v>
      </c>
      <c r="D25" s="18">
        <f t="shared" si="2"/>
        <v>10.78747307</v>
      </c>
      <c r="E25" s="17">
        <f>'2025 Raw Data'!BB3</f>
        <v>0.04828042328</v>
      </c>
      <c r="F25" s="18">
        <f t="shared" si="3"/>
        <v>14.82649915</v>
      </c>
      <c r="G25" s="17">
        <f>'2025 Raw Data'!BB4</f>
        <v>0.07341269841</v>
      </c>
      <c r="H25" s="18">
        <f t="shared" si="4"/>
        <v>56.10484607</v>
      </c>
      <c r="I25" s="17">
        <f>'2025 Raw Data'!BB5</f>
        <v>0.0119047619</v>
      </c>
      <c r="J25" s="18">
        <f t="shared" si="5"/>
        <v>5.250484897</v>
      </c>
      <c r="K25" s="17">
        <f>'2025 Raw Data'!BB6</f>
        <v>0.1818783069</v>
      </c>
      <c r="L25" s="18">
        <f t="shared" si="6"/>
        <v>37.03748967</v>
      </c>
      <c r="M25" s="17">
        <f>'2025 Raw Data'!BB7</f>
        <v>0.0753968254</v>
      </c>
      <c r="N25" s="18">
        <f t="shared" si="7"/>
        <v>36.46822134</v>
      </c>
      <c r="O25" s="17">
        <f>'2025 Raw Data'!BB8</f>
        <v>0.002645502646</v>
      </c>
      <c r="P25" s="18">
        <f t="shared" si="8"/>
        <v>0.7631806356</v>
      </c>
      <c r="Q25" s="17">
        <f>'2025 Raw Data'!BB9</f>
        <v>0.03902116402</v>
      </c>
      <c r="R25" s="18">
        <f t="shared" si="9"/>
        <v>37.9204494</v>
      </c>
      <c r="S25" s="17">
        <f>'2025 Raw Data'!BB10</f>
        <v>0.003306878307</v>
      </c>
      <c r="T25" s="18">
        <f t="shared" si="10"/>
        <v>0</v>
      </c>
      <c r="U25" s="17">
        <f>'2025 Raw Data'!BB11</f>
        <v>0.0006613756614</v>
      </c>
      <c r="V25" s="18">
        <f t="shared" si="11"/>
        <v>0</v>
      </c>
      <c r="W25" s="17">
        <f>'2025 Raw Data'!BB12</f>
        <v>0.00462962963</v>
      </c>
      <c r="X25" s="18">
        <f t="shared" si="12"/>
        <v>11.70279181</v>
      </c>
      <c r="Y25" s="17">
        <f>'2025 Raw Data'!BB13</f>
        <v>0.02579365079</v>
      </c>
      <c r="Z25" s="18">
        <f t="shared" si="13"/>
        <v>9.120622017</v>
      </c>
      <c r="AA25" s="17">
        <f>'2025 Raw Data'!BB16</f>
        <v>0.03174603175</v>
      </c>
      <c r="AB25" s="18">
        <f t="shared" si="14"/>
        <v>27.07250506</v>
      </c>
      <c r="AC25" s="17">
        <f>'2025 Raw Data'!BB17</f>
        <v>0.006613756614</v>
      </c>
      <c r="AD25" s="18">
        <f t="shared" si="15"/>
        <v>13.97515528</v>
      </c>
      <c r="AE25" s="17">
        <f>'2025 Raw Data'!BB18</f>
        <v>0</v>
      </c>
      <c r="AF25" s="18">
        <f t="shared" si="16"/>
        <v>0</v>
      </c>
      <c r="AG25" s="17">
        <f>'2025 Raw Data'!BB19</f>
        <v>0.003968253968</v>
      </c>
      <c r="AH25" s="18">
        <f t="shared" si="17"/>
        <v>9.642857143</v>
      </c>
      <c r="AI25" s="17">
        <f>'2025 Raw Data'!BB20</f>
        <v>0.001322751323</v>
      </c>
      <c r="AJ25" s="18">
        <f t="shared" si="18"/>
        <v>6.449306449</v>
      </c>
      <c r="AK25" s="17">
        <f>'2025 Raw Data'!BB21</f>
        <v>0.001322751323</v>
      </c>
      <c r="AL25" s="18">
        <f t="shared" si="19"/>
        <v>0</v>
      </c>
      <c r="AM25" s="17">
        <f>'2025 Raw Data'!BB22</f>
        <v>0.002645502646</v>
      </c>
      <c r="AN25" s="18">
        <f t="shared" si="20"/>
        <v>12.26551227</v>
      </c>
    </row>
    <row r="26">
      <c r="A26" s="3" t="s">
        <v>20</v>
      </c>
      <c r="B26" s="16">
        <f t="shared" si="1"/>
        <v>594.7379529</v>
      </c>
      <c r="C26" s="17">
        <f>'2025 Raw Data'!BD2</f>
        <v>0.279346211</v>
      </c>
      <c r="D26" s="18">
        <f t="shared" si="2"/>
        <v>45.66506328</v>
      </c>
      <c r="E26" s="17">
        <f>'2025 Raw Data'!BD3</f>
        <v>0.1010401189</v>
      </c>
      <c r="F26" s="18">
        <f t="shared" si="3"/>
        <v>37.97512621</v>
      </c>
      <c r="G26" s="17">
        <f>'2025 Raw Data'!BD4</f>
        <v>0.06835066865</v>
      </c>
      <c r="H26" s="18">
        <f t="shared" si="4"/>
        <v>52.0759758</v>
      </c>
      <c r="I26" s="17">
        <f>'2025 Raw Data'!BD5</f>
        <v>0.03417533432</v>
      </c>
      <c r="J26" s="18">
        <f t="shared" si="5"/>
        <v>16.87943112</v>
      </c>
      <c r="K26" s="17">
        <f>'2025 Raw Data'!BD6</f>
        <v>0.1857355126</v>
      </c>
      <c r="L26" s="18">
        <f t="shared" si="6"/>
        <v>38.39001444</v>
      </c>
      <c r="M26" s="17">
        <f>'2025 Raw Data'!BD7</f>
        <v>0.1054977712</v>
      </c>
      <c r="N26" s="18">
        <f t="shared" si="7"/>
        <v>53.82245496</v>
      </c>
      <c r="O26" s="17">
        <f>'2025 Raw Data'!BD8</f>
        <v>0.001485884101</v>
      </c>
      <c r="P26" s="18">
        <f t="shared" si="8"/>
        <v>0</v>
      </c>
      <c r="Q26" s="17">
        <f>'2025 Raw Data'!BD9</f>
        <v>0.03120356612</v>
      </c>
      <c r="R26" s="18">
        <f t="shared" si="9"/>
        <v>30.24655116</v>
      </c>
      <c r="S26" s="17">
        <f>'2025 Raw Data'!BD10</f>
        <v>0.005943536404</v>
      </c>
      <c r="T26" s="18">
        <f t="shared" si="10"/>
        <v>2.533465111</v>
      </c>
      <c r="U26" s="17">
        <f>'2025 Raw Data'!BD11</f>
        <v>0.001485884101</v>
      </c>
      <c r="V26" s="18">
        <f t="shared" si="11"/>
        <v>2.482564274</v>
      </c>
      <c r="W26" s="17">
        <f>'2025 Raw Data'!BD12</f>
        <v>0.005943536404</v>
      </c>
      <c r="X26" s="18">
        <f t="shared" si="12"/>
        <v>15.39148449</v>
      </c>
      <c r="Y26" s="17">
        <f>'2025 Raw Data'!BD13</f>
        <v>0.09658246657</v>
      </c>
      <c r="Z26" s="18">
        <f t="shared" si="13"/>
        <v>36.46078671</v>
      </c>
      <c r="AA26" s="17">
        <f>'2025 Raw Data'!BD16</f>
        <v>0.06983655275</v>
      </c>
      <c r="AB26" s="18">
        <f t="shared" si="14"/>
        <v>64.79056504</v>
      </c>
      <c r="AC26" s="17">
        <f>'2025 Raw Data'!BD17</f>
        <v>0.03120356612</v>
      </c>
      <c r="AD26" s="18">
        <f t="shared" si="15"/>
        <v>65.93449189</v>
      </c>
      <c r="AE26" s="17">
        <f>'2025 Raw Data'!BD18</f>
        <v>0</v>
      </c>
      <c r="AF26" s="18">
        <f t="shared" si="16"/>
        <v>0</v>
      </c>
      <c r="AG26" s="17">
        <f>'2025 Raw Data'!BD19</f>
        <v>0.02971768202</v>
      </c>
      <c r="AH26" s="18">
        <f t="shared" si="17"/>
        <v>72.21396731</v>
      </c>
      <c r="AI26" s="17">
        <f>'2025 Raw Data'!BD20</f>
        <v>0</v>
      </c>
      <c r="AJ26" s="18">
        <f t="shared" si="18"/>
        <v>0</v>
      </c>
      <c r="AK26" s="17">
        <f>'2025 Raw Data'!BD21</f>
        <v>0.06537890045</v>
      </c>
      <c r="AL26" s="18">
        <f t="shared" si="19"/>
        <v>46.0978131</v>
      </c>
      <c r="AM26" s="17">
        <f>'2025 Raw Data'!BD22</f>
        <v>0.002971768202</v>
      </c>
      <c r="AN26" s="18">
        <f t="shared" si="20"/>
        <v>13.77819803</v>
      </c>
    </row>
    <row r="27">
      <c r="A27" s="3" t="s">
        <v>40</v>
      </c>
      <c r="B27" s="16">
        <f t="shared" si="1"/>
        <v>574.7481949</v>
      </c>
      <c r="C27" s="17">
        <f>'2025 Raw Data'!BF2</f>
        <v>0.3638344227</v>
      </c>
      <c r="D27" s="18">
        <f t="shared" si="2"/>
        <v>68.706098</v>
      </c>
      <c r="E27" s="17">
        <f>'2025 Raw Data'!BF3</f>
        <v>0.1220043573</v>
      </c>
      <c r="F27" s="18">
        <f t="shared" si="3"/>
        <v>47.17330924</v>
      </c>
      <c r="G27" s="17">
        <f>'2025 Raw Data'!BF4</f>
        <v>0.03703703704</v>
      </c>
      <c r="H27" s="18">
        <f t="shared" si="4"/>
        <v>27.15345161</v>
      </c>
      <c r="I27" s="17">
        <f>'2025 Raw Data'!BF5</f>
        <v>0.01307189542</v>
      </c>
      <c r="J27" s="18">
        <f t="shared" si="5"/>
        <v>5.85992289</v>
      </c>
      <c r="K27" s="17">
        <f>'2025 Raw Data'!BF6</f>
        <v>0.07625272331</v>
      </c>
      <c r="L27" s="18">
        <f t="shared" si="6"/>
        <v>0</v>
      </c>
      <c r="M27" s="17">
        <f>'2025 Raw Data'!BF7</f>
        <v>0.04575163399</v>
      </c>
      <c r="N27" s="18">
        <f t="shared" si="7"/>
        <v>19.37674583</v>
      </c>
      <c r="O27" s="17">
        <f>'2025 Raw Data'!BF8</f>
        <v>0.06100217865</v>
      </c>
      <c r="P27" s="18">
        <f t="shared" si="8"/>
        <v>39.16950425</v>
      </c>
      <c r="Q27" s="17">
        <f>'2025 Raw Data'!BF9</f>
        <v>0.01525054466</v>
      </c>
      <c r="R27" s="18">
        <f t="shared" si="9"/>
        <v>14.58677114</v>
      </c>
      <c r="S27" s="17">
        <f>'2025 Raw Data'!BF10</f>
        <v>0.02832244009</v>
      </c>
      <c r="T27" s="18">
        <f t="shared" si="10"/>
        <v>24.03650783</v>
      </c>
      <c r="U27" s="17">
        <f>'2025 Raw Data'!BF11</f>
        <v>0.004357298475</v>
      </c>
      <c r="V27" s="18">
        <f t="shared" si="11"/>
        <v>11.12828626</v>
      </c>
      <c r="W27" s="17">
        <f>'2025 Raw Data'!BF12</f>
        <v>0.01307189542</v>
      </c>
      <c r="X27" s="18">
        <f t="shared" si="12"/>
        <v>35.4038067</v>
      </c>
      <c r="Y27" s="17">
        <f>'2025 Raw Data'!BF13</f>
        <v>0.002178649237</v>
      </c>
      <c r="Z27" s="18">
        <f t="shared" si="13"/>
        <v>0</v>
      </c>
      <c r="AA27" s="17">
        <f>'2025 Raw Data'!BF16</f>
        <v>0.01307189542</v>
      </c>
      <c r="AB27" s="18">
        <f t="shared" si="14"/>
        <v>8.580970281</v>
      </c>
      <c r="AC27" s="17">
        <f>'2025 Raw Data'!BF17</f>
        <v>0.03267973856</v>
      </c>
      <c r="AD27" s="18">
        <f t="shared" si="15"/>
        <v>69.05370844</v>
      </c>
      <c r="AE27" s="17">
        <f>'2025 Raw Data'!BF18</f>
        <v>0.004357298475</v>
      </c>
      <c r="AF27" s="18">
        <f t="shared" si="16"/>
        <v>72.33115468</v>
      </c>
      <c r="AG27" s="17">
        <f>'2025 Raw Data'!BF19</f>
        <v>0.02396514161</v>
      </c>
      <c r="AH27" s="18">
        <f t="shared" si="17"/>
        <v>58.23529412</v>
      </c>
      <c r="AI27" s="17">
        <f>'2025 Raw Data'!BF20</f>
        <v>0.002178649237</v>
      </c>
      <c r="AJ27" s="18">
        <f t="shared" si="18"/>
        <v>10.62238709</v>
      </c>
      <c r="AK27" s="17">
        <f>'2025 Raw Data'!BF21</f>
        <v>0.08932461874</v>
      </c>
      <c r="AL27" s="18">
        <f t="shared" si="19"/>
        <v>63.33027651</v>
      </c>
      <c r="AM27" s="17">
        <f>'2025 Raw Data'!BF22</f>
        <v>0</v>
      </c>
      <c r="AN27" s="18">
        <f t="shared" si="20"/>
        <v>0</v>
      </c>
    </row>
    <row r="28">
      <c r="A28" s="3" t="s">
        <v>16</v>
      </c>
      <c r="B28" s="16">
        <f t="shared" si="1"/>
        <v>650.9656656</v>
      </c>
      <c r="C28" s="17">
        <f>'2025 Raw Data'!BH2</f>
        <v>0.2777777778</v>
      </c>
      <c r="D28" s="18">
        <f t="shared" si="2"/>
        <v>45.23733113</v>
      </c>
      <c r="E28" s="17">
        <f>'2025 Raw Data'!BH3</f>
        <v>0.04938271605</v>
      </c>
      <c r="F28" s="18">
        <f t="shared" si="3"/>
        <v>15.31013659</v>
      </c>
      <c r="G28" s="17">
        <f>'2025 Raw Data'!BH4</f>
        <v>0.02880658436</v>
      </c>
      <c r="H28" s="18">
        <f t="shared" si="4"/>
        <v>20.60283307</v>
      </c>
      <c r="I28" s="17">
        <f>'2025 Raw Data'!BH5</f>
        <v>0.01646090535</v>
      </c>
      <c r="J28" s="18">
        <f t="shared" si="5"/>
        <v>7.629550245</v>
      </c>
      <c r="K28" s="17">
        <f>'2025 Raw Data'!BH6</f>
        <v>0.1913580247</v>
      </c>
      <c r="L28" s="18">
        <f t="shared" si="6"/>
        <v>40.36154184</v>
      </c>
      <c r="M28" s="17">
        <f>'2025 Raw Data'!BH7</f>
        <v>0.05761316872</v>
      </c>
      <c r="N28" s="18">
        <f t="shared" si="7"/>
        <v>26.21532979</v>
      </c>
      <c r="O28" s="17">
        <f>'2025 Raw Data'!BH8</f>
        <v>0.03703703704</v>
      </c>
      <c r="P28" s="18">
        <f t="shared" si="8"/>
        <v>23.39730735</v>
      </c>
      <c r="Q28" s="17">
        <f>'2025 Raw Data'!BH9</f>
        <v>0.002057613169</v>
      </c>
      <c r="R28" s="18">
        <f t="shared" si="9"/>
        <v>1.636346324</v>
      </c>
      <c r="S28" s="17">
        <f>'2025 Raw Data'!BH10</f>
        <v>0.05349794239</v>
      </c>
      <c r="T28" s="18">
        <f t="shared" si="10"/>
        <v>48.22669645</v>
      </c>
      <c r="U28" s="17">
        <f>'2025 Raw Data'!BH11</f>
        <v>0.008230452675</v>
      </c>
      <c r="V28" s="18">
        <f t="shared" si="11"/>
        <v>22.79020963</v>
      </c>
      <c r="W28" s="17">
        <f>'2025 Raw Data'!BH12</f>
        <v>0.006172839506</v>
      </c>
      <c r="X28" s="18">
        <f t="shared" si="12"/>
        <v>16.03523539</v>
      </c>
      <c r="Y28" s="17">
        <f>'2025 Raw Data'!BH13</f>
        <v>0.1008230453</v>
      </c>
      <c r="Z28" s="18">
        <f t="shared" si="13"/>
        <v>38.0985895</v>
      </c>
      <c r="AA28" s="17">
        <f>'2025 Raw Data'!BH16</f>
        <v>0.1028806584</v>
      </c>
      <c r="AB28" s="18">
        <f t="shared" si="14"/>
        <v>97.51155513</v>
      </c>
      <c r="AC28" s="17">
        <f>'2025 Raw Data'!BH17</f>
        <v>0.04732510288</v>
      </c>
      <c r="AD28" s="18">
        <f t="shared" si="15"/>
        <v>100</v>
      </c>
      <c r="AE28" s="17">
        <f>'2025 Raw Data'!BH18</f>
        <v>0</v>
      </c>
      <c r="AF28" s="18">
        <f t="shared" si="16"/>
        <v>0</v>
      </c>
      <c r="AG28" s="17">
        <f>'2025 Raw Data'!BH19</f>
        <v>0.04115226337</v>
      </c>
      <c r="AH28" s="18">
        <f t="shared" si="17"/>
        <v>100</v>
      </c>
      <c r="AI28" s="17">
        <f>'2025 Raw Data'!BH20</f>
        <v>0</v>
      </c>
      <c r="AJ28" s="18">
        <f t="shared" si="18"/>
        <v>0</v>
      </c>
      <c r="AK28" s="17">
        <f>'2025 Raw Data'!BH21</f>
        <v>0.06790123457</v>
      </c>
      <c r="AL28" s="18">
        <f t="shared" si="19"/>
        <v>47.91300319</v>
      </c>
      <c r="AM28" s="17">
        <f>'2025 Raw Data'!BH22</f>
        <v>0</v>
      </c>
      <c r="AN28" s="18">
        <f t="shared" si="20"/>
        <v>0</v>
      </c>
    </row>
    <row r="29">
      <c r="A29" s="3" t="s">
        <v>26</v>
      </c>
      <c r="B29" s="16">
        <f t="shared" si="1"/>
        <v>570.493335</v>
      </c>
      <c r="C29" s="17">
        <f>'2025 Raw Data'!BJ2</f>
        <v>0.1361445783</v>
      </c>
      <c r="D29" s="18">
        <f t="shared" si="2"/>
        <v>6.61211463</v>
      </c>
      <c r="E29" s="17">
        <f>'2025 Raw Data'!BJ3</f>
        <v>0.06024096386</v>
      </c>
      <c r="F29" s="18">
        <f t="shared" si="3"/>
        <v>20.07425674</v>
      </c>
      <c r="G29" s="17">
        <f>'2025 Raw Data'!BJ4</f>
        <v>0.03373493976</v>
      </c>
      <c r="H29" s="18">
        <f t="shared" si="4"/>
        <v>24.52531188</v>
      </c>
      <c r="I29" s="17">
        <f>'2025 Raw Data'!BJ5</f>
        <v>0.01084337349</v>
      </c>
      <c r="J29" s="18">
        <f t="shared" si="5"/>
        <v>4.696263456</v>
      </c>
      <c r="K29" s="17">
        <f>'2025 Raw Data'!BJ6</f>
        <v>0.2722891566</v>
      </c>
      <c r="L29" s="18">
        <f t="shared" si="6"/>
        <v>68.73995038</v>
      </c>
      <c r="M29" s="17">
        <f>'2025 Raw Data'!BJ7</f>
        <v>0.0686746988</v>
      </c>
      <c r="N29" s="18">
        <f t="shared" si="7"/>
        <v>32.59268346</v>
      </c>
      <c r="O29" s="17">
        <f>'2025 Raw Data'!BJ8</f>
        <v>0.08072289157</v>
      </c>
      <c r="P29" s="18">
        <f t="shared" si="8"/>
        <v>52.14831205</v>
      </c>
      <c r="Q29" s="17">
        <f>'2025 Raw Data'!BJ9</f>
        <v>0.0265060241</v>
      </c>
      <c r="R29" s="18">
        <f t="shared" si="9"/>
        <v>25.63535729</v>
      </c>
      <c r="S29" s="17">
        <f>'2025 Raw Data'!BJ10</f>
        <v>0.06626506024</v>
      </c>
      <c r="T29" s="18">
        <f t="shared" si="10"/>
        <v>60.49413745</v>
      </c>
      <c r="U29" s="17">
        <f>'2025 Raw Data'!BJ11</f>
        <v>0.001204819277</v>
      </c>
      <c r="V29" s="18">
        <f t="shared" si="11"/>
        <v>1.636288533</v>
      </c>
      <c r="W29" s="17">
        <f>'2025 Raw Data'!BJ12</f>
        <v>0.00843373494</v>
      </c>
      <c r="X29" s="18">
        <f t="shared" si="12"/>
        <v>22.38252623</v>
      </c>
      <c r="Y29" s="17">
        <f>'2025 Raw Data'!BJ13</f>
        <v>0.09518072289</v>
      </c>
      <c r="Z29" s="18">
        <f t="shared" si="13"/>
        <v>35.91940312</v>
      </c>
      <c r="AA29" s="17">
        <f>'2025 Raw Data'!BJ16</f>
        <v>0.04698795181</v>
      </c>
      <c r="AB29" s="18">
        <f t="shared" si="14"/>
        <v>42.16538486</v>
      </c>
      <c r="AC29" s="17">
        <f>'2025 Raw Data'!BJ17</f>
        <v>0.01084337349</v>
      </c>
      <c r="AD29" s="18">
        <f t="shared" si="15"/>
        <v>22.91251964</v>
      </c>
      <c r="AE29" s="17">
        <f>'2025 Raw Data'!BJ18</f>
        <v>0.006024096386</v>
      </c>
      <c r="AF29" s="18">
        <f t="shared" si="16"/>
        <v>100</v>
      </c>
      <c r="AG29" s="17">
        <f>'2025 Raw Data'!BJ19</f>
        <v>0.01084337349</v>
      </c>
      <c r="AH29" s="18">
        <f t="shared" si="17"/>
        <v>26.34939759</v>
      </c>
      <c r="AI29" s="17">
        <f>'2025 Raw Data'!BJ20</f>
        <v>0</v>
      </c>
      <c r="AJ29" s="18">
        <f t="shared" si="18"/>
        <v>0</v>
      </c>
      <c r="AK29" s="17">
        <f>'2025 Raw Data'!BJ21</f>
        <v>0.01084337349</v>
      </c>
      <c r="AL29" s="18">
        <f t="shared" si="19"/>
        <v>6.85148682</v>
      </c>
      <c r="AM29" s="17">
        <f>'2025 Raw Data'!BJ22</f>
        <v>0.003614457831</v>
      </c>
      <c r="AN29" s="18">
        <f t="shared" si="20"/>
        <v>16.75794085</v>
      </c>
    </row>
    <row r="30">
      <c r="A30" s="3" t="s">
        <v>24</v>
      </c>
      <c r="B30" s="16">
        <f t="shared" si="1"/>
        <v>562.469674</v>
      </c>
      <c r="C30" s="17">
        <f>'2025 Raw Data'!BL2</f>
        <v>0.1590574374</v>
      </c>
      <c r="D30" s="18">
        <f t="shared" si="2"/>
        <v>12.86074946</v>
      </c>
      <c r="E30" s="17">
        <f>'2025 Raw Data'!BL3</f>
        <v>0.03387334315</v>
      </c>
      <c r="F30" s="18">
        <f t="shared" si="3"/>
        <v>8.505307923</v>
      </c>
      <c r="G30" s="17">
        <f>'2025 Raw Data'!BL4</f>
        <v>0.0206185567</v>
      </c>
      <c r="H30" s="18">
        <f t="shared" si="4"/>
        <v>14.0859806</v>
      </c>
      <c r="I30" s="17">
        <f>'2025 Raw Data'!BL5</f>
        <v>0.1620029455</v>
      </c>
      <c r="J30" s="18">
        <f t="shared" si="5"/>
        <v>83.62672385</v>
      </c>
      <c r="K30" s="17">
        <f>'2025 Raw Data'!BL6</f>
        <v>0.2974963181</v>
      </c>
      <c r="L30" s="18">
        <f t="shared" si="6"/>
        <v>77.57881263</v>
      </c>
      <c r="M30" s="17">
        <f>'2025 Raw Data'!BL7</f>
        <v>0.02209131075</v>
      </c>
      <c r="N30" s="18">
        <f t="shared" si="7"/>
        <v>5.735753287</v>
      </c>
      <c r="O30" s="17">
        <f>'2025 Raw Data'!BL8</f>
        <v>0.029455081</v>
      </c>
      <c r="P30" s="18">
        <f t="shared" si="8"/>
        <v>18.40738885</v>
      </c>
      <c r="Q30" s="17">
        <f>'2025 Raw Data'!BL9</f>
        <v>0.00147275405</v>
      </c>
      <c r="R30" s="18">
        <f t="shared" si="9"/>
        <v>1.062237829</v>
      </c>
      <c r="S30" s="17">
        <f>'2025 Raw Data'!BL10</f>
        <v>0.0206185567</v>
      </c>
      <c r="T30" s="18">
        <f t="shared" si="10"/>
        <v>16.63413746</v>
      </c>
      <c r="U30" s="17">
        <f>'2025 Raw Data'!BL11</f>
        <v>0.03387334315</v>
      </c>
      <c r="V30" s="18">
        <f t="shared" si="11"/>
        <v>100</v>
      </c>
      <c r="W30" s="17">
        <f>'2025 Raw Data'!BL12</f>
        <v>0.01620029455</v>
      </c>
      <c r="X30" s="18">
        <f t="shared" si="12"/>
        <v>44.18654774</v>
      </c>
      <c r="Y30" s="17">
        <f>'2025 Raw Data'!BL13</f>
        <v>0.0500736377</v>
      </c>
      <c r="Z30" s="18">
        <f t="shared" si="13"/>
        <v>18.49807569</v>
      </c>
      <c r="AA30" s="17">
        <f>'2025 Raw Data'!BL16</f>
        <v>0.05154639175</v>
      </c>
      <c r="AB30" s="18">
        <f t="shared" si="14"/>
        <v>46.67925096</v>
      </c>
      <c r="AC30" s="17">
        <f>'2025 Raw Data'!BL17</f>
        <v>0.01325478645</v>
      </c>
      <c r="AD30" s="18">
        <f t="shared" si="15"/>
        <v>28.00794007</v>
      </c>
      <c r="AE30" s="17">
        <f>'2025 Raw Data'!BL18</f>
        <v>0</v>
      </c>
      <c r="AF30" s="18">
        <f t="shared" si="16"/>
        <v>0</v>
      </c>
      <c r="AG30" s="17">
        <f>'2025 Raw Data'!BL19</f>
        <v>0.01325478645</v>
      </c>
      <c r="AH30" s="18">
        <f t="shared" si="17"/>
        <v>32.20913108</v>
      </c>
      <c r="AI30" s="17">
        <f>'2025 Raw Data'!BL20</f>
        <v>0.00147275405</v>
      </c>
      <c r="AJ30" s="18">
        <f t="shared" si="18"/>
        <v>7.180671098</v>
      </c>
      <c r="AK30" s="17">
        <f>'2025 Raw Data'!BL21</f>
        <v>0.05743740795</v>
      </c>
      <c r="AL30" s="18">
        <f t="shared" si="19"/>
        <v>40.38274215</v>
      </c>
      <c r="AM30" s="17">
        <f>'2025 Raw Data'!BL22</f>
        <v>0.00147275405</v>
      </c>
      <c r="AN30" s="18">
        <f t="shared" si="20"/>
        <v>6.828223323</v>
      </c>
    </row>
    <row r="31">
      <c r="A31" s="3" t="s">
        <v>29</v>
      </c>
      <c r="B31" s="16">
        <f t="shared" si="1"/>
        <v>215.3576297</v>
      </c>
      <c r="C31" s="17">
        <f>'2025 Raw Data'!BN2</f>
        <v>0.1656441718</v>
      </c>
      <c r="D31" s="18">
        <f t="shared" si="2"/>
        <v>14.65703763</v>
      </c>
      <c r="E31" s="17">
        <f>'2025 Raw Data'!BN3</f>
        <v>0.0490797546</v>
      </c>
      <c r="F31" s="18">
        <f t="shared" si="3"/>
        <v>15.17721047</v>
      </c>
      <c r="G31" s="17">
        <f>'2025 Raw Data'!BN4</f>
        <v>0.01226993865</v>
      </c>
      <c r="H31" s="18">
        <f t="shared" si="4"/>
        <v>7.441314216</v>
      </c>
      <c r="I31" s="17">
        <f>'2025 Raw Data'!BN5</f>
        <v>0.01380368098</v>
      </c>
      <c r="J31" s="18">
        <f t="shared" si="5"/>
        <v>6.242036772</v>
      </c>
      <c r="K31" s="17">
        <f>'2025 Raw Data'!BN6</f>
        <v>0.1855828221</v>
      </c>
      <c r="L31" s="18">
        <f t="shared" si="6"/>
        <v>38.33647367</v>
      </c>
      <c r="M31" s="17">
        <f>'2025 Raw Data'!BN7</f>
        <v>0.02300613497</v>
      </c>
      <c r="N31" s="18">
        <f t="shared" si="7"/>
        <v>6.263181007</v>
      </c>
      <c r="O31" s="17">
        <f>'2025 Raw Data'!BN8</f>
        <v>0.01380368098</v>
      </c>
      <c r="P31" s="18">
        <f t="shared" si="8"/>
        <v>8.106721039</v>
      </c>
      <c r="Q31" s="17">
        <f>'2025 Raw Data'!BN9</f>
        <v>0.009202453988</v>
      </c>
      <c r="R31" s="18">
        <f t="shared" si="9"/>
        <v>8.649853814</v>
      </c>
      <c r="S31" s="17">
        <f>'2025 Raw Data'!BN10</f>
        <v>0.03987730061</v>
      </c>
      <c r="T31" s="18">
        <f t="shared" si="10"/>
        <v>35.13913658</v>
      </c>
      <c r="U31" s="17">
        <f>'2025 Raw Data'!BN11</f>
        <v>0.003067484663</v>
      </c>
      <c r="V31" s="18">
        <f t="shared" si="11"/>
        <v>7.244704795</v>
      </c>
      <c r="W31" s="17">
        <f>'2025 Raw Data'!BN12</f>
        <v>0.006134969325</v>
      </c>
      <c r="X31" s="18">
        <f t="shared" si="12"/>
        <v>15.92891776</v>
      </c>
      <c r="Y31" s="17">
        <f>'2025 Raw Data'!BN13</f>
        <v>0.02914110429</v>
      </c>
      <c r="Z31" s="18">
        <f t="shared" si="13"/>
        <v>10.41348063</v>
      </c>
      <c r="AA31" s="17">
        <f>'2025 Raw Data'!BN16</f>
        <v>0.007668711656</v>
      </c>
      <c r="AB31" s="18">
        <f t="shared" si="14"/>
        <v>3.230620533</v>
      </c>
      <c r="AC31" s="17">
        <f>'2025 Raw Data'!BN17</f>
        <v>0</v>
      </c>
      <c r="AD31" s="18">
        <f t="shared" si="15"/>
        <v>0</v>
      </c>
      <c r="AE31" s="17">
        <f>'2025 Raw Data'!BN18</f>
        <v>0</v>
      </c>
      <c r="AF31" s="18">
        <f t="shared" si="16"/>
        <v>0</v>
      </c>
      <c r="AG31" s="17">
        <f>'2025 Raw Data'!BN19</f>
        <v>0</v>
      </c>
      <c r="AH31" s="18">
        <f t="shared" si="17"/>
        <v>0</v>
      </c>
      <c r="AI31" s="17">
        <f>'2025 Raw Data'!BN20</f>
        <v>0.004601226994</v>
      </c>
      <c r="AJ31" s="18">
        <f t="shared" si="18"/>
        <v>22.43409053</v>
      </c>
      <c r="AK31" s="17">
        <f>'2025 Raw Data'!BN21</f>
        <v>0.01380368098</v>
      </c>
      <c r="AL31" s="18">
        <f t="shared" si="19"/>
        <v>8.981863109</v>
      </c>
      <c r="AM31" s="17">
        <f>'2025 Raw Data'!BN22</f>
        <v>0.001533742331</v>
      </c>
      <c r="AN31" s="18">
        <f t="shared" si="20"/>
        <v>7.110987172</v>
      </c>
    </row>
    <row r="32">
      <c r="A32" s="3" t="s">
        <v>31</v>
      </c>
      <c r="B32" s="16">
        <f t="shared" si="1"/>
        <v>209.9893641</v>
      </c>
      <c r="C32" s="17">
        <f>'2025 Raw Data'!BP2</f>
        <v>0.1934900542</v>
      </c>
      <c r="D32" s="18">
        <f t="shared" si="2"/>
        <v>22.25097213</v>
      </c>
      <c r="E32" s="17">
        <f>'2025 Raw Data'!BP3</f>
        <v>0.0452079566</v>
      </c>
      <c r="F32" s="18">
        <f t="shared" si="3"/>
        <v>13.47843631</v>
      </c>
      <c r="G32" s="17">
        <f>'2025 Raw Data'!BP4</f>
        <v>0.01808318264</v>
      </c>
      <c r="H32" s="18">
        <f t="shared" si="4"/>
        <v>12.068076</v>
      </c>
      <c r="I32" s="17">
        <f>'2025 Raw Data'!BP5</f>
        <v>0.005424954792</v>
      </c>
      <c r="J32" s="18">
        <f t="shared" si="5"/>
        <v>1.86694688</v>
      </c>
      <c r="K32" s="17">
        <f>'2025 Raw Data'!BP6</f>
        <v>0.1862567812</v>
      </c>
      <c r="L32" s="18">
        <f t="shared" si="6"/>
        <v>38.57279666</v>
      </c>
      <c r="M32" s="17">
        <f>'2025 Raw Data'!BP7</f>
        <v>0.0253164557</v>
      </c>
      <c r="N32" s="18">
        <f t="shared" si="7"/>
        <v>7.595160604</v>
      </c>
      <c r="O32" s="17">
        <f>'2025 Raw Data'!BP8</f>
        <v>0.01084990958</v>
      </c>
      <c r="P32" s="18">
        <f t="shared" si="8"/>
        <v>6.162753221</v>
      </c>
      <c r="Q32" s="17">
        <f>'2025 Raw Data'!BP9</f>
        <v>0.00904159132</v>
      </c>
      <c r="R32" s="18">
        <f t="shared" si="9"/>
        <v>8.491948053</v>
      </c>
      <c r="S32" s="17">
        <f>'2025 Raw Data'!BP10</f>
        <v>0.01808318264</v>
      </c>
      <c r="T32" s="18">
        <f t="shared" si="10"/>
        <v>14.19799235</v>
      </c>
      <c r="U32" s="17">
        <f>'2025 Raw Data'!BP11</f>
        <v>0.003616636528</v>
      </c>
      <c r="V32" s="18">
        <f t="shared" si="11"/>
        <v>8.898180656</v>
      </c>
      <c r="W32" s="17">
        <f>'2025 Raw Data'!BP12</f>
        <v>0.005424954792</v>
      </c>
      <c r="X32" s="18">
        <f t="shared" si="12"/>
        <v>13.93560631</v>
      </c>
      <c r="Y32" s="17">
        <f>'2025 Raw Data'!BP13</f>
        <v>0.07594936709</v>
      </c>
      <c r="Z32" s="18">
        <f t="shared" si="13"/>
        <v>28.49183947</v>
      </c>
      <c r="AA32" s="17">
        <f>'2025 Raw Data'!BP16</f>
        <v>0.01084990958</v>
      </c>
      <c r="AB32" s="18">
        <f t="shared" si="14"/>
        <v>6.380711713</v>
      </c>
      <c r="AC32" s="17">
        <f>'2025 Raw Data'!BP17</f>
        <v>0.005424954792</v>
      </c>
      <c r="AD32" s="18">
        <f t="shared" si="15"/>
        <v>11.46316534</v>
      </c>
      <c r="AE32" s="17">
        <f>'2025 Raw Data'!BP18</f>
        <v>0</v>
      </c>
      <c r="AF32" s="18">
        <f t="shared" si="16"/>
        <v>0</v>
      </c>
      <c r="AG32" s="17">
        <f>'2025 Raw Data'!BP19</f>
        <v>0.005424954792</v>
      </c>
      <c r="AH32" s="18">
        <f t="shared" si="17"/>
        <v>13.18264014</v>
      </c>
      <c r="AI32" s="17">
        <f>'2025 Raw Data'!BP20</f>
        <v>0</v>
      </c>
      <c r="AJ32" s="18">
        <f t="shared" si="18"/>
        <v>0</v>
      </c>
      <c r="AK32" s="17">
        <f>'2025 Raw Data'!BP21</f>
        <v>0.005424954792</v>
      </c>
      <c r="AL32" s="18">
        <f t="shared" si="19"/>
        <v>2.952138263</v>
      </c>
      <c r="AM32" s="17">
        <f>'2025 Raw Data'!BP22</f>
        <v>0</v>
      </c>
      <c r="AN32" s="18">
        <f t="shared" si="20"/>
        <v>0</v>
      </c>
    </row>
    <row r="33">
      <c r="A33" s="3" t="s">
        <v>13</v>
      </c>
      <c r="B33" s="16">
        <f t="shared" si="1"/>
        <v>362.192597</v>
      </c>
      <c r="C33" s="17">
        <f>'2025 Raw Data'!BR2</f>
        <v>0.1569230769</v>
      </c>
      <c r="D33" s="18">
        <f t="shared" si="2"/>
        <v>12.27868158</v>
      </c>
      <c r="E33" s="17">
        <f>'2025 Raw Data'!BR3</f>
        <v>0.05538461538</v>
      </c>
      <c r="F33" s="18">
        <f t="shared" si="3"/>
        <v>17.94350526</v>
      </c>
      <c r="G33" s="17">
        <f>'2025 Raw Data'!BR4</f>
        <v>0.02769230769</v>
      </c>
      <c r="H33" s="18">
        <f t="shared" si="4"/>
        <v>19.7159801</v>
      </c>
      <c r="I33" s="17">
        <f>'2025 Raw Data'!BR5</f>
        <v>0.02769230769</v>
      </c>
      <c r="J33" s="18">
        <f t="shared" si="5"/>
        <v>13.49421198</v>
      </c>
      <c r="K33" s="17">
        <f>'2025 Raw Data'!BR6</f>
        <v>0.1738461538</v>
      </c>
      <c r="L33" s="18">
        <f t="shared" si="6"/>
        <v>34.22102442</v>
      </c>
      <c r="M33" s="17">
        <f>'2025 Raw Data'!BR7</f>
        <v>0.04461538462</v>
      </c>
      <c r="N33" s="18">
        <f t="shared" si="7"/>
        <v>18.72165887</v>
      </c>
      <c r="O33" s="17">
        <f>'2025 Raw Data'!BR8</f>
        <v>0.006153846154</v>
      </c>
      <c r="P33" s="18">
        <f t="shared" si="8"/>
        <v>3.07212942</v>
      </c>
      <c r="Q33" s="17">
        <f>'2025 Raw Data'!BR9</f>
        <v>0.01076923077</v>
      </c>
      <c r="R33" s="18">
        <f t="shared" si="9"/>
        <v>10.18783079</v>
      </c>
      <c r="S33" s="17">
        <f>'2025 Raw Data'!BR10</f>
        <v>0.05538461538</v>
      </c>
      <c r="T33" s="18">
        <f t="shared" si="10"/>
        <v>50.03952923</v>
      </c>
      <c r="U33" s="17">
        <f>'2025 Raw Data'!BR11</f>
        <v>0.001538461538</v>
      </c>
      <c r="V33" s="18">
        <f t="shared" si="11"/>
        <v>2.640872985</v>
      </c>
      <c r="W33" s="17">
        <f>'2025 Raw Data'!BR12</f>
        <v>0.009230769231</v>
      </c>
      <c r="X33" s="18">
        <f t="shared" si="12"/>
        <v>24.62013898</v>
      </c>
      <c r="Y33" s="17">
        <f>'2025 Raw Data'!BR13</f>
        <v>0.05230769231</v>
      </c>
      <c r="Z33" s="18">
        <f t="shared" si="13"/>
        <v>19.36091568</v>
      </c>
      <c r="AA33" s="17">
        <f>'2025 Raw Data'!BR16</f>
        <v>0.01076923077</v>
      </c>
      <c r="AB33" s="18">
        <f t="shared" si="14"/>
        <v>6.3008218</v>
      </c>
      <c r="AC33" s="17">
        <f>'2025 Raw Data'!BR17</f>
        <v>0.02461538462</v>
      </c>
      <c r="AD33" s="18">
        <f t="shared" si="15"/>
        <v>52.01337793</v>
      </c>
      <c r="AE33" s="17">
        <f>'2025 Raw Data'!BR18</f>
        <v>0</v>
      </c>
      <c r="AF33" s="18">
        <f t="shared" si="16"/>
        <v>0</v>
      </c>
      <c r="AG33" s="17">
        <f>'2025 Raw Data'!BR19</f>
        <v>0.02153846154</v>
      </c>
      <c r="AH33" s="18">
        <f t="shared" si="17"/>
        <v>52.33846154</v>
      </c>
      <c r="AI33" s="17">
        <f>'2025 Raw Data'!BR20</f>
        <v>0.001538461538</v>
      </c>
      <c r="AJ33" s="18">
        <f t="shared" si="18"/>
        <v>7.501039501</v>
      </c>
      <c r="AK33" s="17">
        <f>'2025 Raw Data'!BR21</f>
        <v>0.006153846154</v>
      </c>
      <c r="AL33" s="18">
        <f t="shared" si="19"/>
        <v>3.476682717</v>
      </c>
      <c r="AM33" s="17">
        <f>'2025 Raw Data'!BR22</f>
        <v>0.003076923077</v>
      </c>
      <c r="AN33" s="18">
        <f t="shared" si="20"/>
        <v>14.26573427</v>
      </c>
    </row>
  </sheetData>
  <autoFilter ref="$A$1:$AN$33"/>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34.13"/>
    <col hidden="1" min="7" max="10" width="12.63"/>
  </cols>
  <sheetData>
    <row r="1">
      <c r="A1" s="20"/>
      <c r="B1" s="3" t="s">
        <v>65</v>
      </c>
      <c r="C1" s="3" t="s">
        <v>27</v>
      </c>
      <c r="D1" s="15" t="s">
        <v>66</v>
      </c>
      <c r="E1" s="3" t="s">
        <v>67</v>
      </c>
      <c r="F1" s="21" t="s">
        <v>66</v>
      </c>
      <c r="G1" s="3" t="s">
        <v>68</v>
      </c>
      <c r="H1" s="15" t="s">
        <v>66</v>
      </c>
      <c r="I1" s="3" t="s">
        <v>17</v>
      </c>
      <c r="J1" s="15" t="s">
        <v>66</v>
      </c>
      <c r="K1" s="3" t="s">
        <v>43</v>
      </c>
      <c r="L1" s="15" t="s">
        <v>66</v>
      </c>
      <c r="M1" s="3" t="s">
        <v>42</v>
      </c>
      <c r="N1" s="15" t="s">
        <v>66</v>
      </c>
      <c r="O1" s="3" t="s">
        <v>19</v>
      </c>
      <c r="P1" s="15" t="s">
        <v>66</v>
      </c>
      <c r="Q1" s="3" t="s">
        <v>34</v>
      </c>
      <c r="R1" s="15" t="s">
        <v>66</v>
      </c>
      <c r="S1" s="3" t="s">
        <v>36</v>
      </c>
      <c r="T1" s="15" t="s">
        <v>66</v>
      </c>
      <c r="U1" s="3" t="s">
        <v>44</v>
      </c>
      <c r="V1" s="15" t="s">
        <v>66</v>
      </c>
      <c r="W1" s="3" t="s">
        <v>28</v>
      </c>
      <c r="X1" s="15" t="s">
        <v>66</v>
      </c>
      <c r="Y1" s="3" t="s">
        <v>25</v>
      </c>
      <c r="Z1" s="15" t="s">
        <v>66</v>
      </c>
      <c r="AA1" s="3" t="s">
        <v>23</v>
      </c>
      <c r="AB1" s="15" t="s">
        <v>66</v>
      </c>
      <c r="AC1" s="3" t="s">
        <v>41</v>
      </c>
      <c r="AD1" s="15" t="s">
        <v>66</v>
      </c>
      <c r="AE1" s="3" t="s">
        <v>22</v>
      </c>
      <c r="AF1" s="15" t="s">
        <v>66</v>
      </c>
      <c r="AG1" s="3" t="s">
        <v>18</v>
      </c>
      <c r="AH1" s="15" t="s">
        <v>66</v>
      </c>
      <c r="AI1" s="3" t="s">
        <v>35</v>
      </c>
      <c r="AJ1" s="15" t="s">
        <v>66</v>
      </c>
      <c r="AK1" s="3" t="s">
        <v>32</v>
      </c>
      <c r="AL1" s="15" t="s">
        <v>66</v>
      </c>
      <c r="AM1" s="3" t="s">
        <v>30</v>
      </c>
      <c r="AN1" s="15" t="s">
        <v>66</v>
      </c>
      <c r="AO1" s="3" t="s">
        <v>38</v>
      </c>
      <c r="AP1" s="15" t="s">
        <v>66</v>
      </c>
      <c r="AQ1" s="3" t="s">
        <v>39</v>
      </c>
      <c r="AR1" s="15" t="s">
        <v>66</v>
      </c>
      <c r="AS1" s="3" t="s">
        <v>33</v>
      </c>
      <c r="AT1" s="15" t="s">
        <v>66</v>
      </c>
      <c r="AU1" s="3" t="s">
        <v>37</v>
      </c>
      <c r="AV1" s="15" t="s">
        <v>66</v>
      </c>
      <c r="AW1" s="3" t="s">
        <v>15</v>
      </c>
      <c r="AX1" s="15" t="s">
        <v>66</v>
      </c>
      <c r="AY1" s="3" t="s">
        <v>14</v>
      </c>
      <c r="AZ1" s="15" t="s">
        <v>66</v>
      </c>
      <c r="BA1" s="3" t="s">
        <v>21</v>
      </c>
      <c r="BB1" s="15" t="s">
        <v>66</v>
      </c>
      <c r="BC1" s="3" t="s">
        <v>20</v>
      </c>
      <c r="BD1" s="15" t="s">
        <v>66</v>
      </c>
      <c r="BE1" s="3" t="s">
        <v>40</v>
      </c>
      <c r="BF1" s="15" t="s">
        <v>66</v>
      </c>
      <c r="BG1" s="3" t="s">
        <v>16</v>
      </c>
      <c r="BH1" s="15" t="s">
        <v>66</v>
      </c>
      <c r="BI1" s="3" t="s">
        <v>26</v>
      </c>
      <c r="BJ1" s="15" t="s">
        <v>66</v>
      </c>
      <c r="BK1" s="3" t="s">
        <v>24</v>
      </c>
      <c r="BL1" s="15" t="s">
        <v>66</v>
      </c>
      <c r="BM1" s="3" t="s">
        <v>29</v>
      </c>
      <c r="BN1" s="15" t="s">
        <v>66</v>
      </c>
      <c r="BO1" s="3" t="s">
        <v>31</v>
      </c>
      <c r="BP1" s="15" t="s">
        <v>66</v>
      </c>
      <c r="BQ1" s="3" t="s">
        <v>13</v>
      </c>
      <c r="BR1" s="15" t="s">
        <v>66</v>
      </c>
    </row>
    <row r="2">
      <c r="A2" s="3" t="s">
        <v>46</v>
      </c>
      <c r="B2" s="2">
        <v>32065.0</v>
      </c>
      <c r="C2" s="2">
        <v>5547.0</v>
      </c>
      <c r="D2" s="22">
        <f>C2/C24</f>
        <v>0.2841992007</v>
      </c>
      <c r="E2" s="2">
        <f t="shared" ref="E2:E15" si="1">G2+I2</f>
        <v>1701</v>
      </c>
      <c r="F2" s="23">
        <f>E2/E24</f>
        <v>0.1147154033</v>
      </c>
      <c r="G2" s="2">
        <v>375.0</v>
      </c>
      <c r="H2" s="22">
        <f>G2/G24</f>
        <v>0.04284734918</v>
      </c>
      <c r="I2" s="2">
        <v>1326.0</v>
      </c>
      <c r="J2" s="22">
        <f>I2/I24</f>
        <v>0.2182356814</v>
      </c>
      <c r="K2" s="2">
        <v>3283.0</v>
      </c>
      <c r="L2" s="22">
        <f>K2/K24</f>
        <v>0.4292064322</v>
      </c>
      <c r="M2" s="2">
        <v>1905.0</v>
      </c>
      <c r="N2" s="22">
        <f>M2/M24</f>
        <v>0.28064231</v>
      </c>
      <c r="O2" s="2">
        <v>1801.0</v>
      </c>
      <c r="P2" s="22">
        <f>O2/O24</f>
        <v>0.3127279042</v>
      </c>
      <c r="Q2" s="2">
        <v>1588.0</v>
      </c>
      <c r="R2" s="22">
        <f>Q2/Q24</f>
        <v>0.1635595839</v>
      </c>
      <c r="S2" s="2">
        <v>1285.0</v>
      </c>
      <c r="T2" s="22">
        <f>S2/S24</f>
        <v>0.47858473</v>
      </c>
      <c r="U2" s="2">
        <v>1139.0</v>
      </c>
      <c r="V2" s="22">
        <f>U2/U24</f>
        <v>0.3341155764</v>
      </c>
      <c r="W2" s="2">
        <v>1018.0</v>
      </c>
      <c r="X2" s="22">
        <f>W2/W24</f>
        <v>0.1571957999</v>
      </c>
      <c r="Y2" s="2">
        <v>1013.0</v>
      </c>
      <c r="Z2" s="22">
        <f>Y2/Y24</f>
        <v>0.1478400467</v>
      </c>
      <c r="AA2" s="2">
        <v>861.0</v>
      </c>
      <c r="AB2" s="22">
        <f>AA2/AA24</f>
        <v>0.1684601839</v>
      </c>
      <c r="AC2" s="2">
        <v>810.0</v>
      </c>
      <c r="AD2" s="22">
        <f>AC2/AC24</f>
        <v>0.1697401509</v>
      </c>
      <c r="AE2" s="2">
        <v>738.0</v>
      </c>
      <c r="AF2" s="22">
        <f>AE2/AE24</f>
        <v>0.3617647059</v>
      </c>
      <c r="AG2" s="2">
        <v>663.0</v>
      </c>
      <c r="AH2" s="22">
        <f>AG2/AG24</f>
        <v>0.1343465046</v>
      </c>
      <c r="AI2" s="2">
        <v>662.0</v>
      </c>
      <c r="AJ2" s="22">
        <f>AI2/AI24</f>
        <v>0.1390756303</v>
      </c>
      <c r="AK2" s="2">
        <v>439.0</v>
      </c>
      <c r="AL2" s="22">
        <f>AK2/AK24</f>
        <v>0.1619926199</v>
      </c>
      <c r="AM2" s="2">
        <v>434.0</v>
      </c>
      <c r="AN2" s="22">
        <f>AM2/AM24</f>
        <v>0.1999078766</v>
      </c>
      <c r="AO2" s="2">
        <v>397.0</v>
      </c>
      <c r="AP2" s="22">
        <f>AO2/AO24</f>
        <v>0.155078125</v>
      </c>
      <c r="AQ2" s="2">
        <v>393.0</v>
      </c>
      <c r="AR2" s="22">
        <f>AQ2/AQ24</f>
        <v>0.1965982991</v>
      </c>
      <c r="AS2" s="2">
        <v>374.0</v>
      </c>
      <c r="AT2" s="22">
        <f>AS2/AS24</f>
        <v>0.2073170732</v>
      </c>
      <c r="AU2" s="2">
        <v>363.0</v>
      </c>
      <c r="AV2" s="22">
        <f>AU2/AU24</f>
        <v>0.1118988903</v>
      </c>
      <c r="AW2" s="2">
        <v>310.0</v>
      </c>
      <c r="AX2" s="22">
        <f>AW2/AW24</f>
        <v>0.1650692226</v>
      </c>
      <c r="AY2" s="2">
        <v>246.0</v>
      </c>
      <c r="AZ2" s="22">
        <f>AY2/AY24</f>
        <v>0.1525108493</v>
      </c>
      <c r="BA2" s="2">
        <v>229.0</v>
      </c>
      <c r="BB2" s="22">
        <f>BA2/BA24</f>
        <v>0.1514550265</v>
      </c>
      <c r="BC2" s="2">
        <v>188.0</v>
      </c>
      <c r="BD2" s="22">
        <f>BC2/BC24</f>
        <v>0.279346211</v>
      </c>
      <c r="BE2" s="2">
        <v>167.0</v>
      </c>
      <c r="BF2" s="22">
        <f>BE2/BE24</f>
        <v>0.3638344227</v>
      </c>
      <c r="BG2" s="2">
        <v>135.0</v>
      </c>
      <c r="BH2" s="22">
        <f>BG2/BG24</f>
        <v>0.2777777778</v>
      </c>
      <c r="BI2" s="2">
        <v>113.0</v>
      </c>
      <c r="BJ2" s="22">
        <f>BI2/BI24</f>
        <v>0.1361445783</v>
      </c>
      <c r="BK2" s="2">
        <v>108.0</v>
      </c>
      <c r="BL2" s="22">
        <f>BK2/BK24</f>
        <v>0.1590574374</v>
      </c>
      <c r="BM2" s="2">
        <v>108.0</v>
      </c>
      <c r="BN2" s="22">
        <f>BM2/BM24</f>
        <v>0.1656441718</v>
      </c>
      <c r="BO2" s="2">
        <v>107.0</v>
      </c>
      <c r="BP2" s="22">
        <f>BO2/BO24</f>
        <v>0.1934900542</v>
      </c>
      <c r="BQ2" s="2">
        <v>102.0</v>
      </c>
      <c r="BR2" s="22">
        <f>BQ2/BQ24</f>
        <v>0.1569230769</v>
      </c>
    </row>
    <row r="3">
      <c r="A3" s="3" t="s">
        <v>47</v>
      </c>
      <c r="B3" s="2">
        <v>7774.0</v>
      </c>
      <c r="C3" s="2">
        <v>319.0</v>
      </c>
      <c r="D3" s="22">
        <f>C3/C24</f>
        <v>0.01634388769</v>
      </c>
      <c r="E3" s="2">
        <f t="shared" si="1"/>
        <v>794</v>
      </c>
      <c r="F3" s="23">
        <f>E3/E24</f>
        <v>0.05354734286</v>
      </c>
      <c r="G3" s="2">
        <v>466.0</v>
      </c>
      <c r="H3" s="22">
        <f>G3/G24</f>
        <v>0.05324497258</v>
      </c>
      <c r="I3" s="2">
        <v>328.0</v>
      </c>
      <c r="J3" s="22">
        <f>I3/I24</f>
        <v>0.05398288348</v>
      </c>
      <c r="K3" s="2">
        <v>613.0</v>
      </c>
      <c r="L3" s="22">
        <f>K3/K24</f>
        <v>0.08014119493</v>
      </c>
      <c r="M3" s="2">
        <v>258.0</v>
      </c>
      <c r="N3" s="22">
        <f>M3/M24</f>
        <v>0.03800824985</v>
      </c>
      <c r="O3" s="2">
        <v>548.0</v>
      </c>
      <c r="P3" s="22">
        <f>O3/O24</f>
        <v>0.09515540893</v>
      </c>
      <c r="Q3" s="2">
        <v>500.0</v>
      </c>
      <c r="R3" s="22">
        <f>Q3/Q24</f>
        <v>0.05149860954</v>
      </c>
      <c r="S3" s="2">
        <v>151.0</v>
      </c>
      <c r="T3" s="22">
        <f>S3/S24</f>
        <v>0.05623836127</v>
      </c>
      <c r="U3" s="2">
        <v>203.0</v>
      </c>
      <c r="V3" s="22">
        <f>U3/U24</f>
        <v>0.05954825462</v>
      </c>
      <c r="W3" s="2">
        <v>358.0</v>
      </c>
      <c r="X3" s="22">
        <f>W3/W24</f>
        <v>0.05528103768</v>
      </c>
      <c r="Y3" s="2">
        <v>367.0</v>
      </c>
      <c r="Z3" s="22">
        <f>Y3/Y24</f>
        <v>0.05356100409</v>
      </c>
      <c r="AA3" s="2">
        <v>211.0</v>
      </c>
      <c r="AB3" s="22">
        <f>AA3/AA24</f>
        <v>0.04128350616</v>
      </c>
      <c r="AC3" s="2">
        <v>153.0</v>
      </c>
      <c r="AD3" s="22">
        <f>AC3/AC24</f>
        <v>0.0320620285</v>
      </c>
      <c r="AE3" s="2">
        <v>257.0</v>
      </c>
      <c r="AF3" s="22">
        <f>AE3/AE24</f>
        <v>0.1259803922</v>
      </c>
      <c r="AG3" s="2">
        <v>453.0</v>
      </c>
      <c r="AH3" s="22">
        <f>AG3/AG24</f>
        <v>0.09179331307</v>
      </c>
      <c r="AI3" s="2">
        <v>346.0</v>
      </c>
      <c r="AJ3" s="22">
        <f>AI3/AI24</f>
        <v>0.07268907563</v>
      </c>
      <c r="AK3" s="2">
        <v>187.0</v>
      </c>
      <c r="AL3" s="22">
        <f>AK3/AK24</f>
        <v>0.06900369004</v>
      </c>
      <c r="AM3" s="2">
        <v>252.0</v>
      </c>
      <c r="AN3" s="22">
        <f>AM3/AM24</f>
        <v>0.1160755412</v>
      </c>
      <c r="AO3" s="2">
        <v>430.0</v>
      </c>
      <c r="AP3" s="22">
        <f>AO3/AO24</f>
        <v>0.16796875</v>
      </c>
      <c r="AQ3" s="2">
        <v>140.0</v>
      </c>
      <c r="AR3" s="22">
        <f>AQ3/AQ24</f>
        <v>0.07003501751</v>
      </c>
      <c r="AS3" s="2">
        <v>160.0</v>
      </c>
      <c r="AT3" s="22">
        <f>AS3/AS24</f>
        <v>0.08869179601</v>
      </c>
      <c r="AU3" s="2">
        <v>47.0</v>
      </c>
      <c r="AV3" s="22">
        <f>AU3/AU24</f>
        <v>0.01448828607</v>
      </c>
      <c r="AW3" s="2">
        <v>80.0</v>
      </c>
      <c r="AX3" s="22">
        <f>AW3/AW24</f>
        <v>0.04259850905</v>
      </c>
      <c r="AY3" s="2">
        <v>391.0</v>
      </c>
      <c r="AZ3" s="22">
        <f>AY3/AY24</f>
        <v>0.2424054557</v>
      </c>
      <c r="BA3" s="2">
        <v>73.0</v>
      </c>
      <c r="BB3" s="22">
        <f>BA3/BA24</f>
        <v>0.04828042328</v>
      </c>
      <c r="BC3" s="2">
        <v>68.0</v>
      </c>
      <c r="BD3" s="22">
        <f>BC3/BC24</f>
        <v>0.1010401189</v>
      </c>
      <c r="BE3" s="2">
        <v>56.0</v>
      </c>
      <c r="BF3" s="22">
        <f>BE3/BE24</f>
        <v>0.1220043573</v>
      </c>
      <c r="BG3" s="2">
        <v>24.0</v>
      </c>
      <c r="BH3" s="22">
        <f>BG3/BG24</f>
        <v>0.04938271605</v>
      </c>
      <c r="BI3" s="2">
        <v>50.0</v>
      </c>
      <c r="BJ3" s="22">
        <f>BI3/BI24</f>
        <v>0.06024096386</v>
      </c>
      <c r="BK3" s="2">
        <v>23.0</v>
      </c>
      <c r="BL3" s="22">
        <f>BK3/BK24</f>
        <v>0.03387334315</v>
      </c>
      <c r="BM3" s="2">
        <v>32.0</v>
      </c>
      <c r="BN3" s="22">
        <f>BM3/BM24</f>
        <v>0.0490797546</v>
      </c>
      <c r="BO3" s="2">
        <v>25.0</v>
      </c>
      <c r="BP3" s="22">
        <f>BO3/BO24</f>
        <v>0.0452079566</v>
      </c>
      <c r="BQ3" s="2">
        <v>36.0</v>
      </c>
      <c r="BR3" s="22">
        <f>BQ3/BQ24</f>
        <v>0.05538461538</v>
      </c>
    </row>
    <row r="4">
      <c r="A4" s="3" t="s">
        <v>48</v>
      </c>
      <c r="B4" s="2">
        <v>3309.0</v>
      </c>
      <c r="C4" s="2">
        <v>57.0</v>
      </c>
      <c r="D4" s="22">
        <f>C4/C24</f>
        <v>0.002920381187</v>
      </c>
      <c r="E4" s="2">
        <f t="shared" si="1"/>
        <v>454</v>
      </c>
      <c r="F4" s="23">
        <f>E4/E24</f>
        <v>0.0306177502</v>
      </c>
      <c r="G4" s="2">
        <v>307.0</v>
      </c>
      <c r="H4" s="22">
        <f>G4/G24</f>
        <v>0.03507769653</v>
      </c>
      <c r="I4" s="2">
        <v>147.0</v>
      </c>
      <c r="J4" s="22">
        <f>I4/I24</f>
        <v>0.02419354839</v>
      </c>
      <c r="K4" s="2">
        <v>67.0</v>
      </c>
      <c r="L4" s="22">
        <f>K4/K24</f>
        <v>0.008759314943</v>
      </c>
      <c r="M4" s="2">
        <v>304.0</v>
      </c>
      <c r="N4" s="22">
        <f>M4/M24</f>
        <v>0.04478491456</v>
      </c>
      <c r="O4" s="2">
        <v>33.0</v>
      </c>
      <c r="P4" s="22">
        <f>O4/O24</f>
        <v>0.005730161486</v>
      </c>
      <c r="Q4" s="2">
        <v>207.0</v>
      </c>
      <c r="R4" s="22">
        <f>Q4/Q24</f>
        <v>0.02132042435</v>
      </c>
      <c r="S4" s="2">
        <v>147.0</v>
      </c>
      <c r="T4" s="22">
        <f>S4/S24</f>
        <v>0.05474860335</v>
      </c>
      <c r="U4" s="2">
        <v>76.0</v>
      </c>
      <c r="V4" s="22">
        <f>U4/U24</f>
        <v>0.02229392784</v>
      </c>
      <c r="W4" s="2">
        <v>267.0</v>
      </c>
      <c r="X4" s="22">
        <f>W4/W24</f>
        <v>0.0412291538</v>
      </c>
      <c r="Y4" s="2">
        <v>167.0</v>
      </c>
      <c r="Z4" s="22">
        <f>Y4/Y24</f>
        <v>0.024372446</v>
      </c>
      <c r="AA4" s="2">
        <v>126.0</v>
      </c>
      <c r="AB4" s="22">
        <f>AA4/AA24</f>
        <v>0.02465270984</v>
      </c>
      <c r="AC4" s="2">
        <v>340.0</v>
      </c>
      <c r="AD4" s="22">
        <f>AC4/AC24</f>
        <v>0.07124895222</v>
      </c>
      <c r="AE4" s="2">
        <v>28.0</v>
      </c>
      <c r="AF4" s="22">
        <f>AE4/AE24</f>
        <v>0.0137254902</v>
      </c>
      <c r="AG4" s="2">
        <v>50.0</v>
      </c>
      <c r="AH4" s="22">
        <f>AG4/AG24</f>
        <v>0.01013171226</v>
      </c>
      <c r="AI4" s="2">
        <v>122.0</v>
      </c>
      <c r="AJ4" s="22">
        <f>AI4/AI24</f>
        <v>0.0256302521</v>
      </c>
      <c r="AK4" s="2">
        <v>42.0</v>
      </c>
      <c r="AL4" s="22">
        <f>AK4/AK24</f>
        <v>0.01549815498</v>
      </c>
      <c r="AM4" s="2">
        <v>92.0</v>
      </c>
      <c r="AN4" s="22">
        <f>AM4/AM24</f>
        <v>0.04237678489</v>
      </c>
      <c r="AO4" s="2">
        <v>29.0</v>
      </c>
      <c r="AP4" s="22">
        <f>AO4/AO24</f>
        <v>0.011328125</v>
      </c>
      <c r="AQ4" s="2">
        <v>257.0</v>
      </c>
      <c r="AR4" s="22">
        <f>AQ4/AQ24</f>
        <v>0.1285642821</v>
      </c>
      <c r="AS4" s="2">
        <v>61.0</v>
      </c>
      <c r="AT4" s="22">
        <f>AS4/AS24</f>
        <v>0.03381374723</v>
      </c>
      <c r="AU4" s="2">
        <v>15.0</v>
      </c>
      <c r="AV4" s="22">
        <f>AU4/AU24</f>
        <v>0.004623921085</v>
      </c>
      <c r="AW4" s="2">
        <v>52.0</v>
      </c>
      <c r="AX4" s="22">
        <f>AW4/AW24</f>
        <v>0.02768903088</v>
      </c>
      <c r="AY4" s="2">
        <v>8.0</v>
      </c>
      <c r="AZ4" s="22">
        <f>AY4/AY24</f>
        <v>0.004959702418</v>
      </c>
      <c r="BA4" s="2">
        <v>111.0</v>
      </c>
      <c r="BB4" s="22">
        <f>BA4/BA24</f>
        <v>0.07341269841</v>
      </c>
      <c r="BC4" s="2">
        <v>46.0</v>
      </c>
      <c r="BD4" s="22">
        <f>BC4/BC24</f>
        <v>0.06835066865</v>
      </c>
      <c r="BE4" s="2">
        <v>17.0</v>
      </c>
      <c r="BF4" s="22">
        <f>BE4/BE24</f>
        <v>0.03703703704</v>
      </c>
      <c r="BG4" s="2">
        <v>14.0</v>
      </c>
      <c r="BH4" s="22">
        <f>BG4/BG24</f>
        <v>0.02880658436</v>
      </c>
      <c r="BI4" s="2">
        <v>28.0</v>
      </c>
      <c r="BJ4" s="22">
        <f>BI4/BI24</f>
        <v>0.03373493976</v>
      </c>
      <c r="BK4" s="2">
        <v>14.0</v>
      </c>
      <c r="BL4" s="22">
        <f>BK4/BK24</f>
        <v>0.0206185567</v>
      </c>
      <c r="BM4" s="2">
        <v>8.0</v>
      </c>
      <c r="BN4" s="22">
        <f>BM4/BM24</f>
        <v>0.01226993865</v>
      </c>
      <c r="BO4" s="2">
        <v>10.0</v>
      </c>
      <c r="BP4" s="22">
        <f>BO4/BO24</f>
        <v>0.01808318264</v>
      </c>
      <c r="BQ4" s="2">
        <v>18.0</v>
      </c>
      <c r="BR4" s="22">
        <f>BQ4/BQ24</f>
        <v>0.02769230769</v>
      </c>
    </row>
    <row r="5">
      <c r="A5" s="3" t="s">
        <v>49</v>
      </c>
      <c r="B5" s="2">
        <v>2597.0</v>
      </c>
      <c r="C5" s="2">
        <v>235.0</v>
      </c>
      <c r="D5" s="22">
        <f>C5/C24</f>
        <v>0.01204016805</v>
      </c>
      <c r="E5" s="2">
        <f t="shared" si="1"/>
        <v>132</v>
      </c>
      <c r="F5" s="23">
        <f>E5/E24</f>
        <v>0.008902077151</v>
      </c>
      <c r="G5" s="2">
        <v>74.0</v>
      </c>
      <c r="H5" s="22">
        <f>G5/G24</f>
        <v>0.008455210238</v>
      </c>
      <c r="I5" s="2">
        <v>58.0</v>
      </c>
      <c r="J5" s="22">
        <f>I5/I24</f>
        <v>0.009545753785</v>
      </c>
      <c r="K5" s="2">
        <v>294.0</v>
      </c>
      <c r="L5" s="22">
        <f>K5/K24</f>
        <v>0.03843639691</v>
      </c>
      <c r="M5" s="2">
        <v>147.0</v>
      </c>
      <c r="N5" s="22">
        <f>M5/M24</f>
        <v>0.02165586329</v>
      </c>
      <c r="O5" s="2">
        <v>33.0</v>
      </c>
      <c r="P5" s="22">
        <f>O5/O24</f>
        <v>0.005730161486</v>
      </c>
      <c r="Q5" s="2">
        <v>80.0</v>
      </c>
      <c r="R5" s="22">
        <f>Q5/Q24</f>
        <v>0.008239777526</v>
      </c>
      <c r="S5" s="2">
        <v>46.0</v>
      </c>
      <c r="T5" s="22">
        <f>S5/S24</f>
        <v>0.01713221601</v>
      </c>
      <c r="U5" s="2">
        <v>30.0</v>
      </c>
      <c r="V5" s="22">
        <f>U5/U24</f>
        <v>0.008800234673</v>
      </c>
      <c r="W5" s="2">
        <v>132.0</v>
      </c>
      <c r="X5" s="22">
        <f>W5/W24</f>
        <v>0.02038295244</v>
      </c>
      <c r="Y5" s="2">
        <v>106.0</v>
      </c>
      <c r="Z5" s="22">
        <f>Y5/Y24</f>
        <v>0.01546993579</v>
      </c>
      <c r="AA5" s="2">
        <v>64.0</v>
      </c>
      <c r="AB5" s="22">
        <f>AA5/AA24</f>
        <v>0.01252201135</v>
      </c>
      <c r="AC5" s="2">
        <v>33.0</v>
      </c>
      <c r="AD5" s="22">
        <f>AC5/AC24</f>
        <v>0.00691533948</v>
      </c>
      <c r="AE5" s="2">
        <v>20.0</v>
      </c>
      <c r="AF5" s="22">
        <f>AE5/AE24</f>
        <v>0.009803921569</v>
      </c>
      <c r="AG5" s="2">
        <v>97.0</v>
      </c>
      <c r="AH5" s="22">
        <f>AG5/AG24</f>
        <v>0.01965552178</v>
      </c>
      <c r="AI5" s="2">
        <v>104.0</v>
      </c>
      <c r="AJ5" s="22">
        <f>AI5/AI24</f>
        <v>0.0218487395</v>
      </c>
      <c r="AK5" s="2">
        <v>35.0</v>
      </c>
      <c r="AL5" s="22">
        <f>AK5/AK24</f>
        <v>0.01291512915</v>
      </c>
      <c r="AM5" s="2">
        <v>70.0</v>
      </c>
      <c r="AN5" s="22">
        <f>AM5/AM24</f>
        <v>0.0322432059</v>
      </c>
      <c r="AO5" s="2">
        <v>495.0</v>
      </c>
      <c r="AP5" s="22">
        <f>AO5/AO24</f>
        <v>0.193359375</v>
      </c>
      <c r="AQ5" s="2">
        <v>58.0</v>
      </c>
      <c r="AR5" s="22">
        <f>AQ5/AQ24</f>
        <v>0.02901450725</v>
      </c>
      <c r="AS5" s="2">
        <v>31.0</v>
      </c>
      <c r="AT5" s="22">
        <f>AS5/AS24</f>
        <v>0.01718403548</v>
      </c>
      <c r="AU5" s="2">
        <v>6.0</v>
      </c>
      <c r="AV5" s="22">
        <f>AU5/AU24</f>
        <v>0.001849568434</v>
      </c>
      <c r="AW5" s="2">
        <v>39.0</v>
      </c>
      <c r="AX5" s="22">
        <f>AW5/AW24</f>
        <v>0.02076677316</v>
      </c>
      <c r="AY5" s="2">
        <v>71.0</v>
      </c>
      <c r="AZ5" s="22">
        <f>AY5/AY24</f>
        <v>0.04401735896</v>
      </c>
      <c r="BA5" s="2">
        <v>18.0</v>
      </c>
      <c r="BB5" s="22">
        <f>BA5/BA24</f>
        <v>0.0119047619</v>
      </c>
      <c r="BC5" s="2">
        <v>23.0</v>
      </c>
      <c r="BD5" s="22">
        <f>BC5/BC24</f>
        <v>0.03417533432</v>
      </c>
      <c r="BE5" s="2">
        <v>6.0</v>
      </c>
      <c r="BF5" s="22">
        <f>BE5/BE24</f>
        <v>0.01307189542</v>
      </c>
      <c r="BG5" s="2">
        <v>8.0</v>
      </c>
      <c r="BH5" s="22">
        <f>BG5/BG24</f>
        <v>0.01646090535</v>
      </c>
      <c r="BI5" s="2">
        <v>9.0</v>
      </c>
      <c r="BJ5" s="22">
        <f>BI5/BI24</f>
        <v>0.01084337349</v>
      </c>
      <c r="BK5" s="2">
        <v>110.0</v>
      </c>
      <c r="BL5" s="22">
        <f>BK5/BK24</f>
        <v>0.1620029455</v>
      </c>
      <c r="BM5" s="2">
        <v>9.0</v>
      </c>
      <c r="BN5" s="22">
        <f>BM5/BM24</f>
        <v>0.01380368098</v>
      </c>
      <c r="BO5" s="2">
        <v>3.0</v>
      </c>
      <c r="BP5" s="22">
        <f>BO5/BO24</f>
        <v>0.005424954792</v>
      </c>
      <c r="BQ5" s="2">
        <v>18.0</v>
      </c>
      <c r="BR5" s="22">
        <f>BQ5/BQ24</f>
        <v>0.02769230769</v>
      </c>
    </row>
    <row r="6">
      <c r="A6" s="3" t="s">
        <v>50</v>
      </c>
      <c r="B6" s="2">
        <v>22489.0</v>
      </c>
      <c r="C6" s="2">
        <v>1587.0</v>
      </c>
      <c r="D6" s="22">
        <f>C6/C24</f>
        <v>0.08130956041</v>
      </c>
      <c r="E6" s="2">
        <f t="shared" si="1"/>
        <v>1966</v>
      </c>
      <c r="F6" s="23">
        <f>E6/E24</f>
        <v>0.1325869976</v>
      </c>
      <c r="G6" s="2">
        <v>1297.0</v>
      </c>
      <c r="H6" s="22">
        <f>G6/G24</f>
        <v>0.1481946984</v>
      </c>
      <c r="I6" s="2">
        <v>669.0</v>
      </c>
      <c r="J6" s="22">
        <f>I6/I24</f>
        <v>0.1101053325</v>
      </c>
      <c r="K6" s="2">
        <v>1767.0</v>
      </c>
      <c r="L6" s="22">
        <f>K6/K24</f>
        <v>0.2310105896</v>
      </c>
      <c r="M6" s="2">
        <v>1186.0</v>
      </c>
      <c r="N6" s="22">
        <f>M6/M24</f>
        <v>0.1747200943</v>
      </c>
      <c r="O6" s="2">
        <v>578.0</v>
      </c>
      <c r="P6" s="22">
        <f>O6/O24</f>
        <v>0.1003646466</v>
      </c>
      <c r="Q6" s="2">
        <v>2002.0</v>
      </c>
      <c r="R6" s="22">
        <f>Q6/Q24</f>
        <v>0.2062004326</v>
      </c>
      <c r="S6" s="2">
        <v>269.0</v>
      </c>
      <c r="T6" s="22">
        <f>S6/S24</f>
        <v>0.1001862197</v>
      </c>
      <c r="U6" s="2">
        <v>521.0</v>
      </c>
      <c r="V6" s="22">
        <f>U6/U24</f>
        <v>0.1528307422</v>
      </c>
      <c r="W6" s="2">
        <v>1132.0</v>
      </c>
      <c r="X6" s="22">
        <f>W6/W24</f>
        <v>0.1747992588</v>
      </c>
      <c r="Y6" s="2">
        <v>1374.0</v>
      </c>
      <c r="Z6" s="22">
        <f>Y6/Y24</f>
        <v>0.200525394</v>
      </c>
      <c r="AA6" s="2">
        <v>584.0</v>
      </c>
      <c r="AB6" s="22">
        <f>AA6/AA24</f>
        <v>0.1142633536</v>
      </c>
      <c r="AC6" s="2">
        <v>1463.0</v>
      </c>
      <c r="AD6" s="22">
        <f>AC6/AC24</f>
        <v>0.3065800503</v>
      </c>
      <c r="AE6" s="2">
        <v>313.0</v>
      </c>
      <c r="AF6" s="22">
        <f>AE6/AE24</f>
        <v>0.1534313725</v>
      </c>
      <c r="AG6" s="2">
        <v>1011.0</v>
      </c>
      <c r="AH6" s="22">
        <f>AG6/AG24</f>
        <v>0.2048632219</v>
      </c>
      <c r="AI6" s="2">
        <v>1593.0</v>
      </c>
      <c r="AJ6" s="22">
        <f>AI6/AI24</f>
        <v>0.3346638655</v>
      </c>
      <c r="AK6" s="2">
        <v>379.0</v>
      </c>
      <c r="AL6" s="22">
        <f>AK6/AK24</f>
        <v>0.1398523985</v>
      </c>
      <c r="AM6" s="2">
        <v>482.0</v>
      </c>
      <c r="AN6" s="22">
        <f>AM6/AM24</f>
        <v>0.2220175035</v>
      </c>
      <c r="AO6" s="2">
        <v>261.0</v>
      </c>
      <c r="AP6" s="22">
        <f>AO6/AO24</f>
        <v>0.101953125</v>
      </c>
      <c r="AQ6" s="2">
        <v>522.0</v>
      </c>
      <c r="AR6" s="22">
        <f>AQ6/AQ24</f>
        <v>0.2611305653</v>
      </c>
      <c r="AS6" s="2">
        <v>271.0</v>
      </c>
      <c r="AT6" s="22">
        <f>AS6/AS24</f>
        <v>0.1502217295</v>
      </c>
      <c r="AU6" s="2">
        <v>420.0</v>
      </c>
      <c r="AV6" s="22">
        <f>AU6/AU24</f>
        <v>0.1294697904</v>
      </c>
      <c r="AW6" s="2">
        <v>400.0</v>
      </c>
      <c r="AX6" s="22">
        <f>AW6/AW24</f>
        <v>0.2129925453</v>
      </c>
      <c r="AY6" s="2">
        <v>583.0</v>
      </c>
      <c r="AZ6" s="22">
        <f>AY6/AY24</f>
        <v>0.3614383137</v>
      </c>
      <c r="BA6" s="2">
        <v>275.0</v>
      </c>
      <c r="BB6" s="22">
        <f>BA6/BA24</f>
        <v>0.1818783069</v>
      </c>
      <c r="BC6" s="2">
        <v>125.0</v>
      </c>
      <c r="BD6" s="22">
        <f>BC6/BC24</f>
        <v>0.1857355126</v>
      </c>
      <c r="BE6" s="2">
        <v>35.0</v>
      </c>
      <c r="BF6" s="22">
        <f>BE6/BE24</f>
        <v>0.07625272331</v>
      </c>
      <c r="BG6" s="2">
        <v>93.0</v>
      </c>
      <c r="BH6" s="22">
        <f>BG6/BG24</f>
        <v>0.1913580247</v>
      </c>
      <c r="BI6" s="2">
        <v>226.0</v>
      </c>
      <c r="BJ6" s="22">
        <f>BI6/BI24</f>
        <v>0.2722891566</v>
      </c>
      <c r="BK6" s="2">
        <v>202.0</v>
      </c>
      <c r="BL6" s="22">
        <f>BK6/BK24</f>
        <v>0.2974963181</v>
      </c>
      <c r="BM6" s="2">
        <v>121.0</v>
      </c>
      <c r="BN6" s="22">
        <f>BM6/BM24</f>
        <v>0.1855828221</v>
      </c>
      <c r="BO6" s="2">
        <v>103.0</v>
      </c>
      <c r="BP6" s="22">
        <f>BO6/BO24</f>
        <v>0.1862567812</v>
      </c>
      <c r="BQ6" s="2">
        <v>113.0</v>
      </c>
      <c r="BR6" s="22">
        <f>BQ6/BQ24</f>
        <v>0.1738461538</v>
      </c>
    </row>
    <row r="7">
      <c r="A7" s="3" t="s">
        <v>51</v>
      </c>
      <c r="B7" s="2">
        <v>5862.0</v>
      </c>
      <c r="C7" s="2">
        <v>237.0</v>
      </c>
      <c r="D7" s="22">
        <f>C7/C24</f>
        <v>0.01214263757</v>
      </c>
      <c r="E7" s="2">
        <f t="shared" si="1"/>
        <v>558</v>
      </c>
      <c r="F7" s="23">
        <f>E7/E24</f>
        <v>0.03763150796</v>
      </c>
      <c r="G7" s="2">
        <v>351.0</v>
      </c>
      <c r="H7" s="22">
        <f>G7/G24</f>
        <v>0.04010511883</v>
      </c>
      <c r="I7" s="2">
        <v>207.0</v>
      </c>
      <c r="J7" s="22">
        <f>I7/I24</f>
        <v>0.0340684661</v>
      </c>
      <c r="K7" s="2">
        <v>292.0</v>
      </c>
      <c r="L7" s="22">
        <f>K7/K24</f>
        <v>0.03817492483</v>
      </c>
      <c r="M7" s="2">
        <v>385.0</v>
      </c>
      <c r="N7" s="22">
        <f>M7/M24</f>
        <v>0.05671773718</v>
      </c>
      <c r="O7" s="2">
        <v>145.0</v>
      </c>
      <c r="P7" s="22">
        <f>O7/O24</f>
        <v>0.02517798229</v>
      </c>
      <c r="Q7" s="2">
        <v>409.0</v>
      </c>
      <c r="R7" s="22">
        <f>Q7/Q24</f>
        <v>0.0421258626</v>
      </c>
      <c r="S7" s="2">
        <v>210.0</v>
      </c>
      <c r="T7" s="22">
        <f>S7/S24</f>
        <v>0.0782122905</v>
      </c>
      <c r="U7" s="2">
        <v>331.0</v>
      </c>
      <c r="V7" s="22">
        <f>U7/U24</f>
        <v>0.09709592256</v>
      </c>
      <c r="W7" s="2">
        <v>355.0</v>
      </c>
      <c r="X7" s="22">
        <f>W7/W24</f>
        <v>0.05481778876</v>
      </c>
      <c r="Y7" s="2">
        <v>267.0</v>
      </c>
      <c r="Z7" s="22">
        <f>Y7/Y24</f>
        <v>0.03896672504</v>
      </c>
      <c r="AA7" s="2">
        <v>173.0</v>
      </c>
      <c r="AB7" s="22">
        <f>AA7/AA24</f>
        <v>0.03384856193</v>
      </c>
      <c r="AC7" s="2">
        <v>414.0</v>
      </c>
      <c r="AD7" s="22">
        <f>AC7/AC24</f>
        <v>0.08675607712</v>
      </c>
      <c r="AE7" s="2">
        <v>27.0</v>
      </c>
      <c r="AF7" s="22">
        <f>AE7/AE24</f>
        <v>0.01323529412</v>
      </c>
      <c r="AG7" s="2">
        <v>217.0</v>
      </c>
      <c r="AH7" s="22">
        <f>AG7/AG24</f>
        <v>0.04397163121</v>
      </c>
      <c r="AI7" s="2">
        <v>239.0</v>
      </c>
      <c r="AJ7" s="22">
        <f>AI7/AI24</f>
        <v>0.05021008403</v>
      </c>
      <c r="AK7" s="2">
        <v>142.0</v>
      </c>
      <c r="AL7" s="22">
        <f>AK7/AK24</f>
        <v>0.05239852399</v>
      </c>
      <c r="AM7" s="2">
        <v>162.0</v>
      </c>
      <c r="AN7" s="22">
        <f>AM7/AM24</f>
        <v>0.07461999079</v>
      </c>
      <c r="AO7" s="2">
        <v>68.0</v>
      </c>
      <c r="AP7" s="22">
        <f>AO7/AO24</f>
        <v>0.0265625</v>
      </c>
      <c r="AQ7" s="2">
        <v>371.0</v>
      </c>
      <c r="AR7" s="22">
        <f>AQ7/AQ24</f>
        <v>0.1855927964</v>
      </c>
      <c r="AS7" s="2">
        <v>89.0</v>
      </c>
      <c r="AT7" s="22">
        <f>AS7/AS24</f>
        <v>0.04933481153</v>
      </c>
      <c r="AU7" s="2">
        <v>147.0</v>
      </c>
      <c r="AV7" s="22">
        <f>AU7/AU24</f>
        <v>0.04531442663</v>
      </c>
      <c r="AW7" s="2">
        <v>82.0</v>
      </c>
      <c r="AX7" s="22">
        <f>AW7/AW24</f>
        <v>0.04366347178</v>
      </c>
      <c r="AY7" s="2">
        <v>108.0</v>
      </c>
      <c r="AZ7" s="22">
        <f>AY7/AY24</f>
        <v>0.06695598264</v>
      </c>
      <c r="BA7" s="2">
        <v>114.0</v>
      </c>
      <c r="BB7" s="22">
        <f>BA7/BA24</f>
        <v>0.0753968254</v>
      </c>
      <c r="BC7" s="2">
        <v>71.0</v>
      </c>
      <c r="BD7" s="22">
        <f>BC7/BC24</f>
        <v>0.1054977712</v>
      </c>
      <c r="BE7" s="2">
        <v>21.0</v>
      </c>
      <c r="BF7" s="22">
        <f>BE7/BE24</f>
        <v>0.04575163399</v>
      </c>
      <c r="BG7" s="2">
        <v>28.0</v>
      </c>
      <c r="BH7" s="22">
        <f>BG7/BG24</f>
        <v>0.05761316872</v>
      </c>
      <c r="BI7" s="2">
        <v>57.0</v>
      </c>
      <c r="BJ7" s="22">
        <f>BI7/BI24</f>
        <v>0.0686746988</v>
      </c>
      <c r="BK7" s="2">
        <v>15.0</v>
      </c>
      <c r="BL7" s="22">
        <f>BK7/BK24</f>
        <v>0.02209131075</v>
      </c>
      <c r="BM7" s="2">
        <v>15.0</v>
      </c>
      <c r="BN7" s="22">
        <f>BM7/BM24</f>
        <v>0.02300613497</v>
      </c>
      <c r="BO7" s="2">
        <v>14.0</v>
      </c>
      <c r="BP7" s="22">
        <f>BO7/BO24</f>
        <v>0.0253164557</v>
      </c>
      <c r="BQ7" s="2">
        <v>29.0</v>
      </c>
      <c r="BR7" s="22">
        <f>BQ7/BQ24</f>
        <v>0.04461538462</v>
      </c>
    </row>
    <row r="8">
      <c r="A8" s="3" t="s">
        <v>52</v>
      </c>
      <c r="B8" s="2">
        <v>2864.0</v>
      </c>
      <c r="C8" s="2">
        <v>229.0</v>
      </c>
      <c r="D8" s="22">
        <f>C8/C24</f>
        <v>0.0117327595</v>
      </c>
      <c r="E8" s="2">
        <f t="shared" si="1"/>
        <v>100</v>
      </c>
      <c r="F8" s="23">
        <f>E8/E24</f>
        <v>0.006743997842</v>
      </c>
      <c r="G8" s="2">
        <v>35.0</v>
      </c>
      <c r="H8" s="22">
        <f>G8/G24</f>
        <v>0.003999085923</v>
      </c>
      <c r="I8" s="2">
        <v>65.0</v>
      </c>
      <c r="J8" s="22">
        <f>I8/I24</f>
        <v>0.01069782752</v>
      </c>
      <c r="K8" s="2">
        <v>529.0</v>
      </c>
      <c r="L8" s="22">
        <f>K8/K24</f>
        <v>0.06915936724</v>
      </c>
      <c r="M8" s="2">
        <v>76.0</v>
      </c>
      <c r="N8" s="22">
        <f>M8/M24</f>
        <v>0.01119622864</v>
      </c>
      <c r="O8" s="2">
        <v>71.0</v>
      </c>
      <c r="P8" s="22">
        <f>O8/O24</f>
        <v>0.01232852926</v>
      </c>
      <c r="Q8" s="2">
        <v>105.0</v>
      </c>
      <c r="R8" s="22">
        <f>Q8/Q24</f>
        <v>0.010814708</v>
      </c>
      <c r="S8" s="2">
        <v>11.0</v>
      </c>
      <c r="T8" s="22">
        <f>S8/S24</f>
        <v>0.004096834264</v>
      </c>
      <c r="U8" s="2">
        <v>57.0</v>
      </c>
      <c r="V8" s="22">
        <f>U8/U24</f>
        <v>0.01672044588</v>
      </c>
      <c r="W8" s="2">
        <v>66.0</v>
      </c>
      <c r="X8" s="22">
        <f>W8/W24</f>
        <v>0.01019147622</v>
      </c>
      <c r="Y8" s="2">
        <v>26.0</v>
      </c>
      <c r="Z8" s="22">
        <f>Y8/Y24</f>
        <v>0.003794512551</v>
      </c>
      <c r="AA8" s="2">
        <v>60.0</v>
      </c>
      <c r="AB8" s="22">
        <f>AA8/AA24</f>
        <v>0.01173938564</v>
      </c>
      <c r="AC8" s="2">
        <v>30.0</v>
      </c>
      <c r="AD8" s="22">
        <f>AC8/AC24</f>
        <v>0.006286672255</v>
      </c>
      <c r="AE8" s="2">
        <v>313.0</v>
      </c>
      <c r="AF8" s="22">
        <f>AE8/AE24</f>
        <v>0.1534313725</v>
      </c>
      <c r="AG8" s="2">
        <v>511.0</v>
      </c>
      <c r="AH8" s="22">
        <f>AG8/AG24</f>
        <v>0.1035460993</v>
      </c>
      <c r="AI8" s="2">
        <v>74.0</v>
      </c>
      <c r="AJ8" s="22">
        <f>AI8/AI24</f>
        <v>0.01554621849</v>
      </c>
      <c r="AK8" s="2">
        <v>83.0</v>
      </c>
      <c r="AL8" s="22">
        <f>AK8/AK24</f>
        <v>0.03062730627</v>
      </c>
      <c r="AM8" s="2">
        <v>128.0</v>
      </c>
      <c r="AN8" s="22">
        <f>AM8/AM24</f>
        <v>0.05895900507</v>
      </c>
      <c r="AO8" s="2">
        <v>5.0</v>
      </c>
      <c r="AP8" s="22">
        <f>AO8/AO24</f>
        <v>0.001953125</v>
      </c>
      <c r="AQ8" s="2">
        <v>20.0</v>
      </c>
      <c r="AR8" s="22">
        <f>AQ8/AQ24</f>
        <v>0.0100050025</v>
      </c>
      <c r="AS8" s="2">
        <v>39.0</v>
      </c>
      <c r="AT8" s="22">
        <f>AS8/AS24</f>
        <v>0.02161862528</v>
      </c>
      <c r="AU8" s="2">
        <v>50.0</v>
      </c>
      <c r="AV8" s="22">
        <f>AU8/AU24</f>
        <v>0.01541307028</v>
      </c>
      <c r="AW8" s="2">
        <v>27.0</v>
      </c>
      <c r="AX8" s="22">
        <f>AW8/AW24</f>
        <v>0.01437699681</v>
      </c>
      <c r="AY8" s="2">
        <v>34.0</v>
      </c>
      <c r="AZ8" s="22">
        <f>AY8/AY24</f>
        <v>0.02107873528</v>
      </c>
      <c r="BA8" s="2">
        <v>4.0</v>
      </c>
      <c r="BB8" s="22">
        <f>BA8/BA24</f>
        <v>0.002645502646</v>
      </c>
      <c r="BC8" s="2">
        <v>1.0</v>
      </c>
      <c r="BD8" s="22">
        <f>BC8/BC24</f>
        <v>0.001485884101</v>
      </c>
      <c r="BE8" s="2">
        <v>28.0</v>
      </c>
      <c r="BF8" s="22">
        <f>BE8/BE24</f>
        <v>0.06100217865</v>
      </c>
      <c r="BG8" s="2">
        <v>18.0</v>
      </c>
      <c r="BH8" s="22">
        <f>BG8/BG24</f>
        <v>0.03703703704</v>
      </c>
      <c r="BI8" s="2">
        <v>67.0</v>
      </c>
      <c r="BJ8" s="22">
        <f>BI8/BI24</f>
        <v>0.08072289157</v>
      </c>
      <c r="BK8" s="2">
        <v>20.0</v>
      </c>
      <c r="BL8" s="22">
        <f>BK8/BK24</f>
        <v>0.029455081</v>
      </c>
      <c r="BM8" s="2">
        <v>9.0</v>
      </c>
      <c r="BN8" s="22">
        <f>BM8/BM24</f>
        <v>0.01380368098</v>
      </c>
      <c r="BO8" s="2">
        <v>6.0</v>
      </c>
      <c r="BP8" s="22">
        <f>BO8/BO24</f>
        <v>0.01084990958</v>
      </c>
      <c r="BQ8" s="2">
        <v>4.0</v>
      </c>
      <c r="BR8" s="22">
        <f>BQ8/BQ24</f>
        <v>0.006153846154</v>
      </c>
    </row>
    <row r="9">
      <c r="A9" s="3" t="s">
        <v>53</v>
      </c>
      <c r="B9" s="2">
        <v>1771.0</v>
      </c>
      <c r="C9" s="2">
        <v>11.0</v>
      </c>
      <c r="D9" s="22">
        <f>C9/C24</f>
        <v>0.0005635823343</v>
      </c>
      <c r="E9" s="2">
        <f t="shared" si="1"/>
        <v>250</v>
      </c>
      <c r="F9" s="23">
        <f>E9/E24</f>
        <v>0.0168599946</v>
      </c>
      <c r="G9" s="2">
        <v>158.0</v>
      </c>
      <c r="H9" s="22">
        <f>G9/G24</f>
        <v>0.01805301645</v>
      </c>
      <c r="I9" s="2">
        <v>92.0</v>
      </c>
      <c r="J9" s="22">
        <f>I9/I24</f>
        <v>0.01514154049</v>
      </c>
      <c r="K9" s="2">
        <v>6.0</v>
      </c>
      <c r="L9" s="22">
        <f>K9/K24</f>
        <v>0.0007844162636</v>
      </c>
      <c r="M9" s="2">
        <v>177.0</v>
      </c>
      <c r="N9" s="22">
        <f>M9/M24</f>
        <v>0.02607542722</v>
      </c>
      <c r="O9" s="2">
        <v>24.0</v>
      </c>
      <c r="P9" s="22">
        <f>O9/O24</f>
        <v>0.004167390172</v>
      </c>
      <c r="Q9" s="2">
        <v>68.0</v>
      </c>
      <c r="R9" s="22">
        <f>Q9/Q24</f>
        <v>0.007003810897</v>
      </c>
      <c r="S9" s="2">
        <v>54.0</v>
      </c>
      <c r="T9" s="22">
        <f>S9/S24</f>
        <v>0.02011173184</v>
      </c>
      <c r="U9" s="2">
        <v>4.0</v>
      </c>
      <c r="V9" s="22">
        <f>U9/U24</f>
        <v>0.001173364623</v>
      </c>
      <c r="W9" s="2">
        <v>35.0</v>
      </c>
      <c r="X9" s="22">
        <f>W9/W24</f>
        <v>0.005404570723</v>
      </c>
      <c r="Y9" s="2">
        <v>92.0</v>
      </c>
      <c r="Z9" s="22">
        <f>Y9/Y24</f>
        <v>0.01342673672</v>
      </c>
      <c r="AA9" s="2">
        <v>52.0</v>
      </c>
      <c r="AB9" s="22">
        <f>AA9/AA24</f>
        <v>0.01017413422</v>
      </c>
      <c r="AC9" s="2">
        <v>488.0</v>
      </c>
      <c r="AD9" s="22">
        <f>AC9/AC24</f>
        <v>0.102263202</v>
      </c>
      <c r="AE9" s="2">
        <v>6.0</v>
      </c>
      <c r="AF9" s="22">
        <f>AE9/AE24</f>
        <v>0.002941176471</v>
      </c>
      <c r="AG9" s="2">
        <v>25.0</v>
      </c>
      <c r="AH9" s="22">
        <f>AG9/AG24</f>
        <v>0.00506585613</v>
      </c>
      <c r="AI9" s="2">
        <v>42.0</v>
      </c>
      <c r="AJ9" s="22">
        <f>AI9/AI24</f>
        <v>0.008823529412</v>
      </c>
      <c r="AK9" s="2">
        <v>33.0</v>
      </c>
      <c r="AL9" s="22">
        <f>AK9/AK24</f>
        <v>0.01217712177</v>
      </c>
      <c r="AM9" s="2">
        <v>42.0</v>
      </c>
      <c r="AN9" s="22">
        <f>AM9/AM24</f>
        <v>0.01934592354</v>
      </c>
      <c r="AO9" s="2">
        <v>1.0</v>
      </c>
      <c r="AP9" s="22">
        <f>AO9/AO24</f>
        <v>0.000390625</v>
      </c>
      <c r="AQ9" s="2">
        <v>97.0</v>
      </c>
      <c r="AR9" s="22">
        <f>AQ9/AQ24</f>
        <v>0.04852426213</v>
      </c>
      <c r="AS9" s="2">
        <v>37.0</v>
      </c>
      <c r="AT9" s="22">
        <f>AS9/AS24</f>
        <v>0.02050997783</v>
      </c>
      <c r="AU9" s="2">
        <v>56.0</v>
      </c>
      <c r="AV9" s="22">
        <f>AU9/AU24</f>
        <v>0.01726263872</v>
      </c>
      <c r="AW9" s="2">
        <v>23.0</v>
      </c>
      <c r="AX9" s="22">
        <f>AW9/AW24</f>
        <v>0.01224707135</v>
      </c>
      <c r="AY9" s="2">
        <v>4.0</v>
      </c>
      <c r="AZ9" s="22">
        <f>AY9/AY24</f>
        <v>0.002479851209</v>
      </c>
      <c r="BA9" s="2">
        <v>59.0</v>
      </c>
      <c r="BB9" s="22">
        <f>BA9/BA24</f>
        <v>0.03902116402</v>
      </c>
      <c r="BC9" s="2">
        <v>21.0</v>
      </c>
      <c r="BD9" s="22">
        <f>BC9/BC24</f>
        <v>0.03120356612</v>
      </c>
      <c r="BE9" s="2">
        <v>7.0</v>
      </c>
      <c r="BF9" s="22">
        <f>BE9/BE24</f>
        <v>0.01525054466</v>
      </c>
      <c r="BG9" s="2">
        <v>1.0</v>
      </c>
      <c r="BH9" s="22">
        <f>BG9/BG24</f>
        <v>0.002057613169</v>
      </c>
      <c r="BI9" s="2">
        <v>22.0</v>
      </c>
      <c r="BJ9" s="22">
        <f>BI9/BI24</f>
        <v>0.0265060241</v>
      </c>
      <c r="BK9" s="2">
        <v>1.0</v>
      </c>
      <c r="BL9" s="22">
        <f>BK9/BK24</f>
        <v>0.00147275405</v>
      </c>
      <c r="BM9" s="2">
        <v>6.0</v>
      </c>
      <c r="BN9" s="22">
        <f>BM9/BM24</f>
        <v>0.009202453988</v>
      </c>
      <c r="BO9" s="2">
        <v>5.0</v>
      </c>
      <c r="BP9" s="22">
        <f>BO9/BO24</f>
        <v>0.00904159132</v>
      </c>
      <c r="BQ9" s="2">
        <v>7.0</v>
      </c>
      <c r="BR9" s="22">
        <f>BQ9/BQ24</f>
        <v>0.01076923077</v>
      </c>
    </row>
    <row r="10">
      <c r="A10" s="3" t="s">
        <v>54</v>
      </c>
      <c r="B10" s="2">
        <v>5231.0</v>
      </c>
      <c r="C10" s="2">
        <v>494.0</v>
      </c>
      <c r="D10" s="22">
        <f>C10/C24</f>
        <v>0.02530997028</v>
      </c>
      <c r="E10" s="2">
        <f t="shared" si="1"/>
        <v>715</v>
      </c>
      <c r="F10" s="23">
        <f>E10/E24</f>
        <v>0.04821958457</v>
      </c>
      <c r="G10" s="2">
        <v>255.0</v>
      </c>
      <c r="H10" s="22">
        <f>G10/G24</f>
        <v>0.02913619744</v>
      </c>
      <c r="I10" s="2">
        <v>460.0</v>
      </c>
      <c r="J10" s="22">
        <f>I10/I24</f>
        <v>0.07570770244</v>
      </c>
      <c r="K10" s="2">
        <v>385.0</v>
      </c>
      <c r="L10" s="22">
        <f>K10/K24</f>
        <v>0.05033337691</v>
      </c>
      <c r="M10" s="2">
        <v>161.0</v>
      </c>
      <c r="N10" s="22">
        <f>M10/M24</f>
        <v>0.02371832646</v>
      </c>
      <c r="O10" s="2">
        <v>425.0</v>
      </c>
      <c r="P10" s="22">
        <f>O10/O24</f>
        <v>0.07379753429</v>
      </c>
      <c r="Q10" s="2">
        <v>548.0</v>
      </c>
      <c r="R10" s="22">
        <f>Q10/Q24</f>
        <v>0.05644247605</v>
      </c>
      <c r="S10" s="2">
        <v>26.0</v>
      </c>
      <c r="T10" s="22">
        <f>S10/S24</f>
        <v>0.009683426443</v>
      </c>
      <c r="U10" s="2">
        <v>193.0</v>
      </c>
      <c r="V10" s="22">
        <f>U10/U24</f>
        <v>0.05661484306</v>
      </c>
      <c r="W10" s="2">
        <v>242.0</v>
      </c>
      <c r="X10" s="22">
        <f>W10/W24</f>
        <v>0.03736874614</v>
      </c>
      <c r="Y10" s="2">
        <v>165.0</v>
      </c>
      <c r="Z10" s="22">
        <f>Y10/Y24</f>
        <v>0.02408056042</v>
      </c>
      <c r="AA10" s="2">
        <v>335.0</v>
      </c>
      <c r="AB10" s="22">
        <f>AA10/AA24</f>
        <v>0.06554490315</v>
      </c>
      <c r="AC10" s="2">
        <v>64.0</v>
      </c>
      <c r="AD10" s="22">
        <f>AC10/AC24</f>
        <v>0.01341156748</v>
      </c>
      <c r="AE10" s="2">
        <v>90.0</v>
      </c>
      <c r="AF10" s="22">
        <f>AE10/AE24</f>
        <v>0.04411764706</v>
      </c>
      <c r="AG10" s="2">
        <v>92.0</v>
      </c>
      <c r="AH10" s="22">
        <f>AG10/AG24</f>
        <v>0.01864235056</v>
      </c>
      <c r="AI10" s="2">
        <v>174.0</v>
      </c>
      <c r="AJ10" s="22">
        <f>AI10/AI24</f>
        <v>0.03655462185</v>
      </c>
      <c r="AK10" s="2">
        <v>291.0</v>
      </c>
      <c r="AL10" s="22">
        <f>AK10/AK24</f>
        <v>0.1073800738</v>
      </c>
      <c r="AM10" s="2">
        <v>169.0</v>
      </c>
      <c r="AN10" s="22">
        <f>AM10/AM24</f>
        <v>0.07784431138</v>
      </c>
      <c r="AO10" s="2">
        <v>20.0</v>
      </c>
      <c r="AP10" s="22">
        <f>AO10/AO24</f>
        <v>0.0078125</v>
      </c>
      <c r="AQ10" s="2">
        <v>21.0</v>
      </c>
      <c r="AR10" s="22">
        <f>AQ10/AQ24</f>
        <v>0.01050525263</v>
      </c>
      <c r="AS10" s="2">
        <v>87.0</v>
      </c>
      <c r="AT10" s="22">
        <f>AS10/AS24</f>
        <v>0.04822616408</v>
      </c>
      <c r="AU10" s="2">
        <v>37.0</v>
      </c>
      <c r="AV10" s="22">
        <f>AU10/AU24</f>
        <v>0.01140567201</v>
      </c>
      <c r="AW10" s="2">
        <v>65.0</v>
      </c>
      <c r="AX10" s="22">
        <f>AW10/AW24</f>
        <v>0.0346112886</v>
      </c>
      <c r="AY10" s="2">
        <v>138.0</v>
      </c>
      <c r="AZ10" s="22">
        <f>AY10/AY24</f>
        <v>0.08555486671</v>
      </c>
      <c r="BA10" s="2">
        <v>5.0</v>
      </c>
      <c r="BB10" s="22">
        <f>BA10/BA24</f>
        <v>0.003306878307</v>
      </c>
      <c r="BC10" s="2">
        <v>4.0</v>
      </c>
      <c r="BD10" s="22">
        <f>BC10/BC24</f>
        <v>0.005943536404</v>
      </c>
      <c r="BE10" s="2">
        <v>13.0</v>
      </c>
      <c r="BF10" s="22">
        <f>BE10/BE24</f>
        <v>0.02832244009</v>
      </c>
      <c r="BG10" s="2">
        <v>26.0</v>
      </c>
      <c r="BH10" s="22">
        <f>BG10/BG24</f>
        <v>0.05349794239</v>
      </c>
      <c r="BI10" s="2">
        <v>55.0</v>
      </c>
      <c r="BJ10" s="22">
        <f>BI10/BI24</f>
        <v>0.06626506024</v>
      </c>
      <c r="BK10" s="2">
        <v>14.0</v>
      </c>
      <c r="BL10" s="22">
        <f>BK10/BK24</f>
        <v>0.0206185567</v>
      </c>
      <c r="BM10" s="2">
        <v>26.0</v>
      </c>
      <c r="BN10" s="22">
        <f>BM10/BM24</f>
        <v>0.03987730061</v>
      </c>
      <c r="BO10" s="2">
        <v>10.0</v>
      </c>
      <c r="BP10" s="22">
        <f>BO10/BO24</f>
        <v>0.01808318264</v>
      </c>
      <c r="BQ10" s="2">
        <v>36.0</v>
      </c>
      <c r="BR10" s="22">
        <f>BQ10/BQ24</f>
        <v>0.05538461538</v>
      </c>
    </row>
    <row r="11">
      <c r="A11" s="3" t="s">
        <v>55</v>
      </c>
      <c r="B11" s="2">
        <v>1177.0</v>
      </c>
      <c r="C11" s="2">
        <v>121.0</v>
      </c>
      <c r="D11" s="22">
        <f>C11/C24</f>
        <v>0.006199405677</v>
      </c>
      <c r="E11" s="2">
        <f t="shared" si="1"/>
        <v>108</v>
      </c>
      <c r="F11" s="23">
        <f>E11/E24</f>
        <v>0.007283517669</v>
      </c>
      <c r="G11" s="2">
        <v>62.0</v>
      </c>
      <c r="H11" s="22">
        <f>G11/G24</f>
        <v>0.007084095064</v>
      </c>
      <c r="I11" s="2">
        <v>46.0</v>
      </c>
      <c r="J11" s="22">
        <f>I11/I24</f>
        <v>0.007570770244</v>
      </c>
      <c r="K11" s="2">
        <v>218.0</v>
      </c>
      <c r="L11" s="22">
        <f>K11/K24</f>
        <v>0.02850045758</v>
      </c>
      <c r="M11" s="2">
        <v>57.0</v>
      </c>
      <c r="N11" s="22">
        <f>M11/M24</f>
        <v>0.008397171479</v>
      </c>
      <c r="O11" s="2">
        <v>26.0</v>
      </c>
      <c r="P11" s="22">
        <f>O11/O24</f>
        <v>0.004514672686</v>
      </c>
      <c r="Q11" s="2">
        <v>56.0</v>
      </c>
      <c r="R11" s="22">
        <f>Q11/Q24</f>
        <v>0.005767844268</v>
      </c>
      <c r="S11" s="2">
        <v>4.0</v>
      </c>
      <c r="T11" s="22">
        <f>S11/S24</f>
        <v>0.001489757914</v>
      </c>
      <c r="U11" s="2">
        <v>110.0</v>
      </c>
      <c r="V11" s="22">
        <f>U11/U24</f>
        <v>0.03226752713</v>
      </c>
      <c r="W11" s="2">
        <v>29.0</v>
      </c>
      <c r="X11" s="22">
        <f>W11/W24</f>
        <v>0.004478072884</v>
      </c>
      <c r="Y11" s="2">
        <v>8.0</v>
      </c>
      <c r="Z11" s="22">
        <f>Y11/Y24</f>
        <v>0.001167542323</v>
      </c>
      <c r="AA11" s="2">
        <v>23.0</v>
      </c>
      <c r="AB11" s="22">
        <f>AA11/AA24</f>
        <v>0.004500097828</v>
      </c>
      <c r="AC11" s="2">
        <v>12.0</v>
      </c>
      <c r="AD11" s="22">
        <f>AC11/AC24</f>
        <v>0.002514668902</v>
      </c>
      <c r="AE11" s="2">
        <v>48.0</v>
      </c>
      <c r="AF11" s="22">
        <f>AE11/AE24</f>
        <v>0.02352941176</v>
      </c>
      <c r="AG11" s="2">
        <v>8.0</v>
      </c>
      <c r="AH11" s="22">
        <f>AG11/AG24</f>
        <v>0.001621073961</v>
      </c>
      <c r="AI11" s="2">
        <v>43.0</v>
      </c>
      <c r="AJ11" s="22">
        <f>AI11/AI24</f>
        <v>0.009033613445</v>
      </c>
      <c r="AK11" s="2">
        <v>14.0</v>
      </c>
      <c r="AL11" s="22">
        <f>AK11/AK24</f>
        <v>0.005166051661</v>
      </c>
      <c r="AM11" s="2">
        <v>27.0</v>
      </c>
      <c r="AN11" s="22">
        <f>AM11/AM24</f>
        <v>0.01243666513</v>
      </c>
      <c r="AO11" s="2">
        <v>37.0</v>
      </c>
      <c r="AP11" s="22">
        <f>AO11/AO24</f>
        <v>0.014453125</v>
      </c>
      <c r="AQ11" s="2">
        <v>5.0</v>
      </c>
      <c r="AR11" s="22">
        <f>AQ11/AQ24</f>
        <v>0.002501250625</v>
      </c>
      <c r="AS11" s="2">
        <v>12.0</v>
      </c>
      <c r="AT11" s="22">
        <f>AS11/AS24</f>
        <v>0.006651884701</v>
      </c>
      <c r="AU11" s="2">
        <v>96.0</v>
      </c>
      <c r="AV11" s="22">
        <f>AU11/AU24</f>
        <v>0.02959309494</v>
      </c>
      <c r="AW11" s="2">
        <v>10.0</v>
      </c>
      <c r="AX11" s="22">
        <f>AW11/AW24</f>
        <v>0.005324813632</v>
      </c>
      <c r="AY11" s="2">
        <v>15.0</v>
      </c>
      <c r="AZ11" s="22">
        <f>AY11/AY24</f>
        <v>0.009299442033</v>
      </c>
      <c r="BA11" s="2">
        <v>1.0</v>
      </c>
      <c r="BB11" s="22">
        <f>BA11/BA24</f>
        <v>0.0006613756614</v>
      </c>
      <c r="BC11" s="2">
        <v>1.0</v>
      </c>
      <c r="BD11" s="22">
        <f>BC11/BC24</f>
        <v>0.001485884101</v>
      </c>
      <c r="BE11" s="2">
        <v>2.0</v>
      </c>
      <c r="BF11" s="22">
        <f>BE11/BE24</f>
        <v>0.004357298475</v>
      </c>
      <c r="BG11" s="2">
        <v>4.0</v>
      </c>
      <c r="BH11" s="22">
        <f>BG11/BG24</f>
        <v>0.008230452675</v>
      </c>
      <c r="BI11" s="2">
        <v>1.0</v>
      </c>
      <c r="BJ11" s="22">
        <f>BI11/BI24</f>
        <v>0.001204819277</v>
      </c>
      <c r="BK11" s="2">
        <v>23.0</v>
      </c>
      <c r="BL11" s="22">
        <f>BK11/BK24</f>
        <v>0.03387334315</v>
      </c>
      <c r="BM11" s="2">
        <v>2.0</v>
      </c>
      <c r="BN11" s="22">
        <f>BM11/BM24</f>
        <v>0.003067484663</v>
      </c>
      <c r="BO11" s="2">
        <v>2.0</v>
      </c>
      <c r="BP11" s="22">
        <f>BO11/BO24</f>
        <v>0.003616636528</v>
      </c>
      <c r="BQ11" s="2">
        <v>1.0</v>
      </c>
      <c r="BR11" s="22">
        <f>BQ11/BQ24</f>
        <v>0.001538461538</v>
      </c>
    </row>
    <row r="12">
      <c r="A12" s="3" t="s">
        <v>56</v>
      </c>
      <c r="B12" s="2">
        <v>947.0</v>
      </c>
      <c r="C12" s="2">
        <v>9.0</v>
      </c>
      <c r="D12" s="22">
        <f>C12/C24</f>
        <v>0.0004611128189</v>
      </c>
      <c r="E12" s="2">
        <f t="shared" si="1"/>
        <v>99</v>
      </c>
      <c r="F12" s="23">
        <f>E12/E24</f>
        <v>0.006676557864</v>
      </c>
      <c r="G12" s="2">
        <v>54.0</v>
      </c>
      <c r="H12" s="22">
        <f>G12/G24</f>
        <v>0.006170018282</v>
      </c>
      <c r="I12" s="2">
        <v>45.0</v>
      </c>
      <c r="J12" s="22">
        <f>I12/I24</f>
        <v>0.007406188282</v>
      </c>
      <c r="K12" s="2">
        <v>36.0</v>
      </c>
      <c r="L12" s="22">
        <f>K12/K24</f>
        <v>0.004706497581</v>
      </c>
      <c r="M12" s="2">
        <v>80.0</v>
      </c>
      <c r="N12" s="22">
        <f>M12/M24</f>
        <v>0.01178550383</v>
      </c>
      <c r="O12" s="2">
        <v>13.0</v>
      </c>
      <c r="P12" s="22">
        <f>O12/O24</f>
        <v>0.002257336343</v>
      </c>
      <c r="Q12" s="2">
        <v>49.0</v>
      </c>
      <c r="R12" s="22">
        <f>Q12/Q24</f>
        <v>0.005046863735</v>
      </c>
      <c r="S12" s="2">
        <v>21.0</v>
      </c>
      <c r="T12" s="22">
        <f>S12/S24</f>
        <v>0.00782122905</v>
      </c>
      <c r="U12" s="2">
        <v>123.0</v>
      </c>
      <c r="V12" s="22">
        <f>U12/U24</f>
        <v>0.03608096216</v>
      </c>
      <c r="W12" s="2">
        <v>65.0</v>
      </c>
      <c r="X12" s="22">
        <f>W12/W24</f>
        <v>0.01003705991</v>
      </c>
      <c r="Y12" s="2">
        <v>53.0</v>
      </c>
      <c r="Z12" s="22">
        <f>Y12/Y24</f>
        <v>0.007734967893</v>
      </c>
      <c r="AA12" s="2">
        <v>53.0</v>
      </c>
      <c r="AB12" s="22">
        <f>AA12/AA24</f>
        <v>0.01036979065</v>
      </c>
      <c r="AC12" s="2">
        <v>38.0</v>
      </c>
      <c r="AD12" s="22">
        <f>AC12/AC24</f>
        <v>0.007963118189</v>
      </c>
      <c r="AE12" s="2">
        <v>2.0</v>
      </c>
      <c r="AF12" s="22">
        <f>AE12/AE24</f>
        <v>0.0009803921569</v>
      </c>
      <c r="AG12" s="2">
        <v>7.0</v>
      </c>
      <c r="AH12" s="22">
        <f>AG12/AG24</f>
        <v>0.001418439716</v>
      </c>
      <c r="AI12" s="2">
        <v>28.0</v>
      </c>
      <c r="AJ12" s="22">
        <f>AI12/AI24</f>
        <v>0.005882352941</v>
      </c>
      <c r="AK12" s="2">
        <v>15.0</v>
      </c>
      <c r="AL12" s="22">
        <f>AK12/AK24</f>
        <v>0.005535055351</v>
      </c>
      <c r="AM12" s="2">
        <v>28.0</v>
      </c>
      <c r="AN12" s="22">
        <f>AM12/AM24</f>
        <v>0.01289728236</v>
      </c>
      <c r="AO12" s="2">
        <v>85.0</v>
      </c>
      <c r="AP12" s="22">
        <f>AO12/AO24</f>
        <v>0.033203125</v>
      </c>
      <c r="AQ12" s="2">
        <v>36.0</v>
      </c>
      <c r="AR12" s="22">
        <f>AQ12/AQ24</f>
        <v>0.0180090045</v>
      </c>
      <c r="AS12" s="2">
        <v>5.0</v>
      </c>
      <c r="AT12" s="22">
        <f>AS12/AS24</f>
        <v>0.002771618625</v>
      </c>
      <c r="AU12" s="2">
        <v>9.0</v>
      </c>
      <c r="AV12" s="22">
        <f>AU12/AU24</f>
        <v>0.002774352651</v>
      </c>
      <c r="AW12" s="2">
        <v>25.0</v>
      </c>
      <c r="AX12" s="22">
        <f>AW12/AW24</f>
        <v>0.01331203408</v>
      </c>
      <c r="AY12" s="2">
        <v>4.0</v>
      </c>
      <c r="AZ12" s="22">
        <f>AY12/AY24</f>
        <v>0.002479851209</v>
      </c>
      <c r="BA12" s="2">
        <v>7.0</v>
      </c>
      <c r="BB12" s="22">
        <f>BA12/BA24</f>
        <v>0.00462962963</v>
      </c>
      <c r="BC12" s="2">
        <v>4.0</v>
      </c>
      <c r="BD12" s="22">
        <f>BC12/BC24</f>
        <v>0.005943536404</v>
      </c>
      <c r="BE12" s="2">
        <v>6.0</v>
      </c>
      <c r="BF12" s="22">
        <f>BE12/BE24</f>
        <v>0.01307189542</v>
      </c>
      <c r="BG12" s="2">
        <v>3.0</v>
      </c>
      <c r="BH12" s="22">
        <f>BG12/BG24</f>
        <v>0.006172839506</v>
      </c>
      <c r="BI12" s="2">
        <v>7.0</v>
      </c>
      <c r="BJ12" s="22">
        <f>BI12/BI24</f>
        <v>0.00843373494</v>
      </c>
      <c r="BK12" s="2">
        <v>11.0</v>
      </c>
      <c r="BL12" s="22">
        <f>BK12/BK24</f>
        <v>0.01620029455</v>
      </c>
      <c r="BM12" s="2">
        <v>4.0</v>
      </c>
      <c r="BN12" s="22">
        <f>BM12/BM24</f>
        <v>0.006134969325</v>
      </c>
      <c r="BO12" s="2">
        <v>3.0</v>
      </c>
      <c r="BP12" s="22">
        <f>BO12/BO24</f>
        <v>0.005424954792</v>
      </c>
      <c r="BQ12" s="2">
        <v>6.0</v>
      </c>
      <c r="BR12" s="22">
        <f>BQ12/BQ24</f>
        <v>0.009230769231</v>
      </c>
    </row>
    <row r="13">
      <c r="A13" s="3" t="s">
        <v>57</v>
      </c>
      <c r="B13" s="2">
        <v>7111.0</v>
      </c>
      <c r="C13" s="2">
        <v>47.0</v>
      </c>
      <c r="D13" s="22">
        <f>C13/C24</f>
        <v>0.00240803361</v>
      </c>
      <c r="E13" s="2">
        <f t="shared" si="1"/>
        <v>299</v>
      </c>
      <c r="F13" s="23">
        <f>E13/E24</f>
        <v>0.02016455355</v>
      </c>
      <c r="G13" s="2">
        <v>185.0</v>
      </c>
      <c r="H13" s="22">
        <f>G13/G24</f>
        <v>0.02113802559</v>
      </c>
      <c r="I13" s="2">
        <v>114.0</v>
      </c>
      <c r="J13" s="22">
        <f>I13/I24</f>
        <v>0.01876234365</v>
      </c>
      <c r="K13" s="2">
        <v>356.0</v>
      </c>
      <c r="L13" s="22">
        <f>K13/K24</f>
        <v>0.04654203164</v>
      </c>
      <c r="M13" s="2">
        <v>46.0</v>
      </c>
      <c r="N13" s="22">
        <f>M13/M24</f>
        <v>0.006776664702</v>
      </c>
      <c r="O13" s="2">
        <v>149.0</v>
      </c>
      <c r="P13" s="22">
        <f>O13/O24</f>
        <v>0.02587254732</v>
      </c>
      <c r="Q13" s="2">
        <v>877.0</v>
      </c>
      <c r="R13" s="22">
        <f>Q13/Q24</f>
        <v>0.09032856113</v>
      </c>
      <c r="S13" s="2">
        <v>90.0</v>
      </c>
      <c r="T13" s="22">
        <f>S13/S24</f>
        <v>0.03351955307</v>
      </c>
      <c r="U13" s="2">
        <v>116.0</v>
      </c>
      <c r="V13" s="22">
        <f>U13/U24</f>
        <v>0.03402757407</v>
      </c>
      <c r="W13" s="2">
        <v>765.0</v>
      </c>
      <c r="X13" s="22">
        <f>W13/W24</f>
        <v>0.1181284744</v>
      </c>
      <c r="Y13" s="2">
        <v>116.0</v>
      </c>
      <c r="Z13" s="22">
        <f>Y13/Y24</f>
        <v>0.01692936369</v>
      </c>
      <c r="AA13" s="2">
        <v>137.0</v>
      </c>
      <c r="AB13" s="22">
        <f>AA13/AA24</f>
        <v>0.02680493054</v>
      </c>
      <c r="AC13" s="2">
        <v>171.0</v>
      </c>
      <c r="AD13" s="22">
        <f>AC13/AC24</f>
        <v>0.03583403185</v>
      </c>
      <c r="AE13" s="2">
        <v>23.0</v>
      </c>
      <c r="AF13" s="22">
        <f>AE13/AE24</f>
        <v>0.0112745098</v>
      </c>
      <c r="AG13" s="2">
        <v>231.0</v>
      </c>
      <c r="AH13" s="22">
        <f>AG13/AG24</f>
        <v>0.04680851064</v>
      </c>
      <c r="AI13" s="2">
        <v>1221.0</v>
      </c>
      <c r="AJ13" s="22">
        <f>AI13/AI24</f>
        <v>0.256512605</v>
      </c>
      <c r="AK13" s="2">
        <v>126.0</v>
      </c>
      <c r="AL13" s="22">
        <f>AK13/AK24</f>
        <v>0.04649446494</v>
      </c>
      <c r="AM13" s="2">
        <v>158.0</v>
      </c>
      <c r="AN13" s="22">
        <f>AM13/AM24</f>
        <v>0.07277752188</v>
      </c>
      <c r="AO13" s="2">
        <v>73.0</v>
      </c>
      <c r="AP13" s="22">
        <f>AO13/AO24</f>
        <v>0.028515625</v>
      </c>
      <c r="AQ13" s="2">
        <v>108.0</v>
      </c>
      <c r="AR13" s="22">
        <f>AQ13/AQ24</f>
        <v>0.05402701351</v>
      </c>
      <c r="AS13" s="2">
        <v>105.0</v>
      </c>
      <c r="AT13" s="22">
        <f>AS13/AS24</f>
        <v>0.05820399113</v>
      </c>
      <c r="AU13" s="2">
        <v>847.0</v>
      </c>
      <c r="AV13" s="22">
        <f>AU13/AU24</f>
        <v>0.2610974106</v>
      </c>
      <c r="AW13" s="2">
        <v>50.0</v>
      </c>
      <c r="AX13" s="22">
        <f>AW13/AW24</f>
        <v>0.02662406816</v>
      </c>
      <c r="AY13" s="2">
        <v>372.0</v>
      </c>
      <c r="AZ13" s="22">
        <f>AY13/AY24</f>
        <v>0.2306261624</v>
      </c>
      <c r="BA13" s="2">
        <v>39.0</v>
      </c>
      <c r="BB13" s="22">
        <f>BA13/BA24</f>
        <v>0.02579365079</v>
      </c>
      <c r="BC13" s="2">
        <v>65.0</v>
      </c>
      <c r="BD13" s="22">
        <f>BC13/BC24</f>
        <v>0.09658246657</v>
      </c>
      <c r="BE13" s="2">
        <v>1.0</v>
      </c>
      <c r="BF13" s="22">
        <f>BE13/BE24</f>
        <v>0.002178649237</v>
      </c>
      <c r="BG13" s="2">
        <v>49.0</v>
      </c>
      <c r="BH13" s="22">
        <f>BG13/BG24</f>
        <v>0.1008230453</v>
      </c>
      <c r="BI13" s="2">
        <v>79.0</v>
      </c>
      <c r="BJ13" s="22">
        <f>BI13/BI24</f>
        <v>0.09518072289</v>
      </c>
      <c r="BK13" s="2">
        <v>34.0</v>
      </c>
      <c r="BL13" s="22">
        <f>BK13/BK24</f>
        <v>0.0500736377</v>
      </c>
      <c r="BM13" s="2">
        <v>19.0</v>
      </c>
      <c r="BN13" s="22">
        <f>BM13/BM24</f>
        <v>0.02914110429</v>
      </c>
      <c r="BO13" s="2">
        <v>42.0</v>
      </c>
      <c r="BP13" s="22">
        <f>BO13/BO24</f>
        <v>0.07594936709</v>
      </c>
      <c r="BQ13" s="2">
        <v>34.0</v>
      </c>
      <c r="BR13" s="22">
        <f>BQ13/BQ24</f>
        <v>0.05230769231</v>
      </c>
    </row>
    <row r="14" hidden="1">
      <c r="A14" s="3" t="s">
        <v>69</v>
      </c>
      <c r="B14" s="2">
        <v>380.0</v>
      </c>
      <c r="C14" s="2">
        <v>17.0</v>
      </c>
      <c r="D14" s="22">
        <f>C14/C24</f>
        <v>0.0008709908802</v>
      </c>
      <c r="E14" s="2">
        <f t="shared" si="1"/>
        <v>7</v>
      </c>
      <c r="F14" s="23">
        <f>E14/E24</f>
        <v>0.0004720798489</v>
      </c>
      <c r="G14" s="2">
        <v>0.0</v>
      </c>
      <c r="H14" s="22">
        <f>G14/G24</f>
        <v>0</v>
      </c>
      <c r="I14" s="2">
        <v>7.0</v>
      </c>
      <c r="J14" s="22">
        <f>I14/I24</f>
        <v>0.001152073733</v>
      </c>
      <c r="K14" s="2">
        <v>5.0</v>
      </c>
      <c r="L14" s="22">
        <f>K14/K24</f>
        <v>0.0006536802196</v>
      </c>
      <c r="M14" s="2">
        <v>1.0</v>
      </c>
      <c r="N14" s="22">
        <f>M14/M24</f>
        <v>0.0001473187979</v>
      </c>
      <c r="O14" s="2">
        <v>33.0</v>
      </c>
      <c r="P14" s="22">
        <f>O14/O24</f>
        <v>0.005730161486</v>
      </c>
      <c r="Q14" s="2">
        <v>14.0</v>
      </c>
      <c r="R14" s="22">
        <f>Q14/Q24</f>
        <v>0.001441961067</v>
      </c>
      <c r="S14" s="2">
        <v>0.0</v>
      </c>
      <c r="T14" s="22">
        <f>S14/S24</f>
        <v>0</v>
      </c>
      <c r="U14" s="2">
        <v>7.0</v>
      </c>
      <c r="V14" s="22">
        <f>U14/U24</f>
        <v>0.00205338809</v>
      </c>
      <c r="W14" s="2">
        <v>2.0</v>
      </c>
      <c r="X14" s="22">
        <f>W14/W24</f>
        <v>0.0003088326127</v>
      </c>
      <c r="Y14" s="2">
        <v>1.0</v>
      </c>
      <c r="Z14" s="22">
        <f>Y14/Y24</f>
        <v>0.0001459427904</v>
      </c>
      <c r="AA14" s="2">
        <v>15.0</v>
      </c>
      <c r="AB14" s="22">
        <f>AA14/AA24</f>
        <v>0.00293484641</v>
      </c>
      <c r="AC14" s="2">
        <v>2.0</v>
      </c>
      <c r="AD14" s="22">
        <f>AC14/AC24</f>
        <v>0.0004191114837</v>
      </c>
      <c r="AE14" s="2">
        <v>3.0</v>
      </c>
      <c r="AF14" s="22">
        <f>AE14/AE24</f>
        <v>0.001470588235</v>
      </c>
      <c r="AG14" s="2">
        <v>123.0</v>
      </c>
      <c r="AH14" s="22">
        <f>AG14/AG24</f>
        <v>0.02492401216</v>
      </c>
      <c r="AI14" s="2">
        <v>12.0</v>
      </c>
      <c r="AJ14" s="22">
        <f>AI14/AI24</f>
        <v>0.002521008403</v>
      </c>
      <c r="AK14" s="2">
        <v>2.0</v>
      </c>
      <c r="AL14" s="22">
        <f>AK14/AK24</f>
        <v>0.0007380073801</v>
      </c>
      <c r="AM14" s="2">
        <v>13.0</v>
      </c>
      <c r="AN14" s="22">
        <f>AM14/AM24</f>
        <v>0.005988023952</v>
      </c>
      <c r="AO14" s="2">
        <v>6.0</v>
      </c>
      <c r="AP14" s="22">
        <f>AO14/AO24</f>
        <v>0.00234375</v>
      </c>
      <c r="AQ14" s="2">
        <v>10.0</v>
      </c>
      <c r="AR14" s="22">
        <f>AQ14/AQ24</f>
        <v>0.005002501251</v>
      </c>
      <c r="AS14" s="2">
        <v>1.0</v>
      </c>
      <c r="AT14" s="22">
        <f>AS14/AS24</f>
        <v>0.0005543237251</v>
      </c>
      <c r="AU14" s="2">
        <v>0.0</v>
      </c>
      <c r="AV14" s="22">
        <f>AU14/AU24</f>
        <v>0</v>
      </c>
      <c r="AW14" s="2">
        <v>2.0</v>
      </c>
      <c r="AX14" s="22">
        <f>AW14/AW24</f>
        <v>0.001064962726</v>
      </c>
      <c r="AY14" s="2">
        <v>89.0</v>
      </c>
      <c r="AZ14" s="22">
        <f>AY14/AY24</f>
        <v>0.0551766894</v>
      </c>
      <c r="BA14" s="2">
        <v>1.0</v>
      </c>
      <c r="BB14" s="22">
        <f>BA14/BA24</f>
        <v>0.0006613756614</v>
      </c>
      <c r="BC14" s="2">
        <v>0.0</v>
      </c>
      <c r="BD14" s="22">
        <f>BC14/BC24</f>
        <v>0</v>
      </c>
      <c r="BE14" s="2">
        <v>0.0</v>
      </c>
      <c r="BF14" s="22">
        <f>BE14/BE24</f>
        <v>0</v>
      </c>
      <c r="BG14" s="2">
        <v>0.0</v>
      </c>
      <c r="BH14" s="22">
        <f>BG14/BG24</f>
        <v>0</v>
      </c>
      <c r="BI14" s="2">
        <v>1.0</v>
      </c>
      <c r="BJ14" s="22">
        <f>BI14/BI24</f>
        <v>0.001204819277</v>
      </c>
      <c r="BK14" s="2">
        <v>8.0</v>
      </c>
      <c r="BL14" s="22">
        <f>BK14/BK24</f>
        <v>0.0117820324</v>
      </c>
      <c r="BM14" s="2">
        <v>1.0</v>
      </c>
      <c r="BN14" s="22">
        <f>BM14/BM24</f>
        <v>0.001533742331</v>
      </c>
      <c r="BO14" s="2">
        <v>0.0</v>
      </c>
      <c r="BP14" s="22">
        <f>BO14/BO24</f>
        <v>0</v>
      </c>
      <c r="BQ14" s="2">
        <v>1.0</v>
      </c>
      <c r="BR14" s="22">
        <f>BQ14/BQ24</f>
        <v>0.001538461538</v>
      </c>
    </row>
    <row r="15" hidden="1">
      <c r="A15" s="3" t="s">
        <v>70</v>
      </c>
      <c r="B15" s="2">
        <v>2336.0</v>
      </c>
      <c r="C15" s="2">
        <v>69.0</v>
      </c>
      <c r="D15" s="22">
        <f>C15/C24</f>
        <v>0.003535198279</v>
      </c>
      <c r="E15" s="2">
        <f t="shared" si="1"/>
        <v>171</v>
      </c>
      <c r="F15" s="23">
        <f>E15/E24</f>
        <v>0.01153223631</v>
      </c>
      <c r="G15" s="2">
        <v>113.0</v>
      </c>
      <c r="H15" s="22">
        <f>G15/G24</f>
        <v>0.01291133455</v>
      </c>
      <c r="I15" s="2">
        <v>58.0</v>
      </c>
      <c r="J15" s="22">
        <f>I15/I24</f>
        <v>0.009545753785</v>
      </c>
      <c r="K15" s="2">
        <v>54.0</v>
      </c>
      <c r="L15" s="22">
        <f>K15/K24</f>
        <v>0.007059746372</v>
      </c>
      <c r="M15" s="2">
        <v>54.0</v>
      </c>
      <c r="N15" s="22">
        <f>M15/M24</f>
        <v>0.007955215085</v>
      </c>
      <c r="O15" s="2">
        <v>51.0</v>
      </c>
      <c r="P15" s="22">
        <f>O15/O24</f>
        <v>0.008855704115</v>
      </c>
      <c r="Q15" s="2">
        <v>235.0</v>
      </c>
      <c r="R15" s="22">
        <f>Q15/Q24</f>
        <v>0.02420434648</v>
      </c>
      <c r="S15" s="2">
        <v>65.0</v>
      </c>
      <c r="T15" s="22">
        <f>S15/S24</f>
        <v>0.02420856611</v>
      </c>
      <c r="U15" s="2">
        <v>13.0</v>
      </c>
      <c r="V15" s="22">
        <f>U15/U24</f>
        <v>0.003813435025</v>
      </c>
      <c r="W15" s="2">
        <v>244.0</v>
      </c>
      <c r="X15" s="22">
        <f>W15/W24</f>
        <v>0.03767757875</v>
      </c>
      <c r="Y15" s="2">
        <v>60.0</v>
      </c>
      <c r="Z15" s="22">
        <f>Y15/Y24</f>
        <v>0.008756567426</v>
      </c>
      <c r="AA15" s="2">
        <v>64.0</v>
      </c>
      <c r="AB15" s="22">
        <f>AA15/AA24</f>
        <v>0.01252201135</v>
      </c>
      <c r="AC15" s="2">
        <v>59.0</v>
      </c>
      <c r="AD15" s="22">
        <f>AC15/AC24</f>
        <v>0.01236378877</v>
      </c>
      <c r="AE15" s="2">
        <v>137.0</v>
      </c>
      <c r="AF15" s="22">
        <f>AE15/AE24</f>
        <v>0.06715686275</v>
      </c>
      <c r="AG15" s="2">
        <v>228.0</v>
      </c>
      <c r="AH15" s="22">
        <f>AG15/AG24</f>
        <v>0.0462006079</v>
      </c>
      <c r="AI15" s="2">
        <v>107.0</v>
      </c>
      <c r="AJ15" s="22">
        <f>AI15/AI24</f>
        <v>0.0224789916</v>
      </c>
      <c r="AK15" s="2">
        <v>73.0</v>
      </c>
      <c r="AL15" s="22">
        <f>AK15/AK24</f>
        <v>0.02693726937</v>
      </c>
      <c r="AM15" s="2">
        <v>57.0</v>
      </c>
      <c r="AN15" s="22">
        <f>AM15/AM24</f>
        <v>0.02625518194</v>
      </c>
      <c r="AO15" s="2">
        <v>38.0</v>
      </c>
      <c r="AP15" s="22">
        <f>AO15/AO24</f>
        <v>0.01484375</v>
      </c>
      <c r="AQ15" s="2">
        <v>23.0</v>
      </c>
      <c r="AR15" s="22">
        <f>AQ15/AQ24</f>
        <v>0.01150575288</v>
      </c>
      <c r="AS15" s="2">
        <v>47.0</v>
      </c>
      <c r="AT15" s="22">
        <f>AS15/AS24</f>
        <v>0.02605321508</v>
      </c>
      <c r="AU15" s="2">
        <v>77.0</v>
      </c>
      <c r="AV15" s="22">
        <f>AU15/AU24</f>
        <v>0.02373612824</v>
      </c>
      <c r="AW15" s="2">
        <v>20.0</v>
      </c>
      <c r="AX15" s="22">
        <f>AW15/AW24</f>
        <v>0.01064962726</v>
      </c>
      <c r="AY15" s="2">
        <v>81.0</v>
      </c>
      <c r="AZ15" s="22">
        <f>AY15/AY24</f>
        <v>0.05021698698</v>
      </c>
      <c r="BA15" s="2">
        <v>47.0</v>
      </c>
      <c r="BB15" s="22">
        <f>BA15/BA24</f>
        <v>0.03108465608</v>
      </c>
      <c r="BC15" s="2">
        <v>47.0</v>
      </c>
      <c r="BD15" s="22">
        <f>BC15/BC24</f>
        <v>0.06983655275</v>
      </c>
      <c r="BE15" s="2">
        <v>6.0</v>
      </c>
      <c r="BF15" s="22">
        <f>BE15/BE24</f>
        <v>0.01307189542</v>
      </c>
      <c r="BG15" s="2">
        <v>50.0</v>
      </c>
      <c r="BH15" s="22">
        <f>BG15/BG24</f>
        <v>0.1028806584</v>
      </c>
      <c r="BI15" s="2">
        <v>38.0</v>
      </c>
      <c r="BJ15" s="22">
        <f>BI15/BI24</f>
        <v>0.04578313253</v>
      </c>
      <c r="BK15" s="2">
        <v>27.0</v>
      </c>
      <c r="BL15" s="22">
        <f>BK15/BK24</f>
        <v>0.03976435935</v>
      </c>
      <c r="BM15" s="2">
        <v>4.0</v>
      </c>
      <c r="BN15" s="22">
        <f>BM15/BM24</f>
        <v>0.006134969325</v>
      </c>
      <c r="BO15" s="2">
        <v>6.0</v>
      </c>
      <c r="BP15" s="22">
        <f>BO15/BO24</f>
        <v>0.01084990958</v>
      </c>
      <c r="BQ15" s="2">
        <v>6.0</v>
      </c>
      <c r="BR15" s="22">
        <f>BQ15/BQ24</f>
        <v>0.009230769231</v>
      </c>
    </row>
    <row r="16">
      <c r="A16" s="3" t="s">
        <v>71</v>
      </c>
      <c r="B16" s="2">
        <f t="shared" ref="B16:C16" si="2">SUM(B14:B15)</f>
        <v>2716</v>
      </c>
      <c r="C16" s="2">
        <f t="shared" si="2"/>
        <v>86</v>
      </c>
      <c r="D16" s="24">
        <f>C16/C24</f>
        <v>0.004406189159</v>
      </c>
      <c r="E16" s="2">
        <f>SUM(E14:E15)</f>
        <v>178</v>
      </c>
      <c r="F16" s="24">
        <f>E16/E24</f>
        <v>0.01200431616</v>
      </c>
      <c r="G16" s="2"/>
      <c r="H16" s="22"/>
      <c r="I16" s="2"/>
      <c r="J16" s="22"/>
      <c r="K16" s="2">
        <f>SUM(K14:K15)</f>
        <v>59</v>
      </c>
      <c r="L16" s="24">
        <f>K16/K24</f>
        <v>0.007713426592</v>
      </c>
      <c r="M16" s="2">
        <f>SUM(M14:M15)</f>
        <v>55</v>
      </c>
      <c r="N16" s="24">
        <f>M16/M24</f>
        <v>0.008102533883</v>
      </c>
      <c r="O16" s="2">
        <f>SUM(O14:O15)</f>
        <v>84</v>
      </c>
      <c r="P16" s="24">
        <f>O16/O24</f>
        <v>0.0145858656</v>
      </c>
      <c r="Q16" s="2">
        <f>SUM(Q14:Q15)</f>
        <v>249</v>
      </c>
      <c r="R16" s="24">
        <f>Q16/Q24</f>
        <v>0.02564630755</v>
      </c>
      <c r="S16" s="2">
        <f>SUM(S14:S15)</f>
        <v>65</v>
      </c>
      <c r="T16" s="24">
        <f>S16/S24</f>
        <v>0.02420856611</v>
      </c>
      <c r="U16" s="2">
        <f>SUM(U14:U15)</f>
        <v>20</v>
      </c>
      <c r="V16" s="24">
        <f>U16/U24</f>
        <v>0.005866823115</v>
      </c>
      <c r="W16" s="2">
        <f>SUM(W14:W15)</f>
        <v>246</v>
      </c>
      <c r="X16" s="24">
        <f>W16/W24</f>
        <v>0.03798641137</v>
      </c>
      <c r="Y16" s="2">
        <f>SUM(Y14:Y15)</f>
        <v>61</v>
      </c>
      <c r="Z16" s="24">
        <f>Y16/Y24</f>
        <v>0.008902510216</v>
      </c>
      <c r="AA16" s="2">
        <f>SUM(AA14:AA15)</f>
        <v>79</v>
      </c>
      <c r="AB16" s="24">
        <f>AA16/AA24</f>
        <v>0.01545685776</v>
      </c>
      <c r="AC16" s="2">
        <f>SUM(AC14:AC15)</f>
        <v>61</v>
      </c>
      <c r="AD16" s="24">
        <f>AC16/AC24</f>
        <v>0.01278290025</v>
      </c>
      <c r="AE16" s="2">
        <f>SUM(AE14:AE15)</f>
        <v>140</v>
      </c>
      <c r="AF16" s="24">
        <f>AE16/AE24</f>
        <v>0.06862745098</v>
      </c>
      <c r="AG16" s="2">
        <f>SUM(AG14:AG15)</f>
        <v>351</v>
      </c>
      <c r="AH16" s="24">
        <f>AG16/AG24</f>
        <v>0.07112462006</v>
      </c>
      <c r="AI16" s="2">
        <f>SUM(AI14:AI15)</f>
        <v>119</v>
      </c>
      <c r="AJ16" s="24">
        <f>AI16/AI24</f>
        <v>0.025</v>
      </c>
      <c r="AK16" s="2">
        <f>SUM(AK14:AK15)</f>
        <v>75</v>
      </c>
      <c r="AL16" s="24">
        <f>AK16/AK24</f>
        <v>0.02767527675</v>
      </c>
      <c r="AM16" s="2">
        <f>SUM(AM14:AM15)</f>
        <v>70</v>
      </c>
      <c r="AN16" s="24">
        <f>AM16/AM24</f>
        <v>0.0322432059</v>
      </c>
      <c r="AO16" s="2">
        <f>SUM(AO14:AO15)</f>
        <v>44</v>
      </c>
      <c r="AP16" s="24">
        <f>AO16/AO24</f>
        <v>0.0171875</v>
      </c>
      <c r="AQ16" s="2">
        <f>SUM(AQ14:AQ15)</f>
        <v>33</v>
      </c>
      <c r="AR16" s="24">
        <f>AQ16/AQ24</f>
        <v>0.01650825413</v>
      </c>
      <c r="AS16" s="2">
        <f>SUM(AS14:AS15)</f>
        <v>48</v>
      </c>
      <c r="AT16" s="24">
        <f>AS16/AS24</f>
        <v>0.0266075388</v>
      </c>
      <c r="AU16" s="2">
        <f>SUM(AU14:AU15)</f>
        <v>77</v>
      </c>
      <c r="AV16" s="24">
        <f>AU16/AU24</f>
        <v>0.02373612824</v>
      </c>
      <c r="AW16" s="2">
        <f>SUM(AW14:AW15)</f>
        <v>22</v>
      </c>
      <c r="AX16" s="24">
        <f>AW16/AW24</f>
        <v>0.01171458999</v>
      </c>
      <c r="AY16" s="2">
        <f>SUM(AY14:AY15)</f>
        <v>170</v>
      </c>
      <c r="AZ16" s="24">
        <f>AY16/AY24</f>
        <v>0.1053936764</v>
      </c>
      <c r="BA16" s="2">
        <f>SUM(BA14:BA15)</f>
        <v>48</v>
      </c>
      <c r="BB16" s="24">
        <f>BA16/BA24</f>
        <v>0.03174603175</v>
      </c>
      <c r="BC16" s="2">
        <f>SUM(BC14:BC15)</f>
        <v>47</v>
      </c>
      <c r="BD16" s="24">
        <f>BC16/BC24</f>
        <v>0.06983655275</v>
      </c>
      <c r="BE16" s="2">
        <f>SUM(BE14:BE15)</f>
        <v>6</v>
      </c>
      <c r="BF16" s="24">
        <f>BE16/BE24</f>
        <v>0.01307189542</v>
      </c>
      <c r="BG16" s="2">
        <f>SUM(BG14:BG15)</f>
        <v>50</v>
      </c>
      <c r="BH16" s="24">
        <f>BG16/BG24</f>
        <v>0.1028806584</v>
      </c>
      <c r="BI16" s="2">
        <f>SUM(BI14:BI15)</f>
        <v>39</v>
      </c>
      <c r="BJ16" s="24">
        <f>BI16/BI24</f>
        <v>0.04698795181</v>
      </c>
      <c r="BK16" s="2">
        <f>SUM(BK14:BK15)</f>
        <v>35</v>
      </c>
      <c r="BL16" s="24">
        <f>BK16/BK24</f>
        <v>0.05154639175</v>
      </c>
      <c r="BM16" s="2">
        <f>SUM(BM14:BM15)</f>
        <v>5</v>
      </c>
      <c r="BN16" s="24">
        <f>BM16/BM24</f>
        <v>0.007668711656</v>
      </c>
      <c r="BO16" s="2">
        <f>SUM(BO14:BO15)</f>
        <v>6</v>
      </c>
      <c r="BP16" s="24">
        <f>BO16/BO24</f>
        <v>0.01084990958</v>
      </c>
      <c r="BQ16" s="2">
        <f>SUM(BQ14:BQ15)</f>
        <v>7</v>
      </c>
      <c r="BR16" s="24">
        <f>BQ16/BQ24</f>
        <v>0.01076923077</v>
      </c>
    </row>
    <row r="17">
      <c r="A17" s="3" t="s">
        <v>59</v>
      </c>
      <c r="B17" s="2">
        <v>2064.0</v>
      </c>
      <c r="C17" s="2">
        <v>437.0</v>
      </c>
      <c r="D17" s="22">
        <f>C17/C24</f>
        <v>0.0223895891</v>
      </c>
      <c r="E17" s="2">
        <f t="shared" ref="E17:E22" si="3">G17+I17</f>
        <v>146</v>
      </c>
      <c r="F17" s="23">
        <f>E17/E24</f>
        <v>0.009846236849</v>
      </c>
      <c r="G17" s="2">
        <v>104.0</v>
      </c>
      <c r="H17" s="22">
        <f>G17/G24</f>
        <v>0.01188299817</v>
      </c>
      <c r="I17" s="2">
        <v>42.0</v>
      </c>
      <c r="J17" s="22">
        <f>I17/I24</f>
        <v>0.006912442396</v>
      </c>
      <c r="K17" s="2">
        <v>173.0</v>
      </c>
      <c r="L17" s="22">
        <f>K17/K24</f>
        <v>0.0226173356</v>
      </c>
      <c r="M17" s="2">
        <v>121.0</v>
      </c>
      <c r="N17" s="22">
        <f>M17/M24</f>
        <v>0.01782557454</v>
      </c>
      <c r="O17" s="2">
        <v>37.0</v>
      </c>
      <c r="P17" s="22">
        <f>O17/O24</f>
        <v>0.006424726515</v>
      </c>
      <c r="Q17" s="2">
        <v>147.0</v>
      </c>
      <c r="R17" s="22">
        <f>Q17/Q24</f>
        <v>0.0151405912</v>
      </c>
      <c r="S17" s="2">
        <v>42.0</v>
      </c>
      <c r="T17" s="22">
        <f>S17/S24</f>
        <v>0.0156424581</v>
      </c>
      <c r="U17" s="2">
        <v>106.0</v>
      </c>
      <c r="V17" s="22">
        <f>U17/U24</f>
        <v>0.03109416251</v>
      </c>
      <c r="W17" s="2">
        <v>145.0</v>
      </c>
      <c r="X17" s="22">
        <f>W17/W24</f>
        <v>0.02239036442</v>
      </c>
      <c r="Y17" s="2">
        <v>53.0</v>
      </c>
      <c r="Z17" s="22">
        <f>Y17/Y24</f>
        <v>0.007734967893</v>
      </c>
      <c r="AA17" s="2">
        <v>29.0</v>
      </c>
      <c r="AB17" s="22">
        <f>AA17/AA24</f>
        <v>0.005674036392</v>
      </c>
      <c r="AC17" s="2">
        <v>33.0</v>
      </c>
      <c r="AD17" s="22">
        <f>AC17/AC24</f>
        <v>0.00691533948</v>
      </c>
      <c r="AE17" s="2">
        <v>49.0</v>
      </c>
      <c r="AF17" s="22">
        <f>AE17/AE24</f>
        <v>0.02401960784</v>
      </c>
      <c r="AG17" s="2">
        <v>126.0</v>
      </c>
      <c r="AH17" s="22">
        <f>AG17/AG24</f>
        <v>0.02553191489</v>
      </c>
      <c r="AI17" s="2">
        <v>50.0</v>
      </c>
      <c r="AJ17" s="22">
        <f>AI17/AI24</f>
        <v>0.01050420168</v>
      </c>
      <c r="AK17" s="2">
        <v>22.0</v>
      </c>
      <c r="AL17" s="22">
        <f>AK17/AK24</f>
        <v>0.008118081181</v>
      </c>
      <c r="AM17" s="2">
        <v>88.0</v>
      </c>
      <c r="AN17" s="22">
        <f>AM17/AM24</f>
        <v>0.04053431598</v>
      </c>
      <c r="AO17" s="2">
        <v>5.0</v>
      </c>
      <c r="AP17" s="22">
        <f>AO17/AO24</f>
        <v>0.001953125</v>
      </c>
      <c r="AQ17" s="2">
        <v>24.0</v>
      </c>
      <c r="AR17" s="22">
        <f>AQ17/AQ24</f>
        <v>0.012006003</v>
      </c>
      <c r="AS17" s="2">
        <v>36.0</v>
      </c>
      <c r="AT17" s="22">
        <f>AS17/AS24</f>
        <v>0.0199556541</v>
      </c>
      <c r="AU17" s="2">
        <v>12.0</v>
      </c>
      <c r="AV17" s="22">
        <f>AU17/AU24</f>
        <v>0.003699136868</v>
      </c>
      <c r="AW17" s="2">
        <v>24.0</v>
      </c>
      <c r="AX17" s="22">
        <f>AW17/AW24</f>
        <v>0.01277955272</v>
      </c>
      <c r="AY17" s="2">
        <v>25.0</v>
      </c>
      <c r="AZ17" s="22">
        <f>AY17/AY24</f>
        <v>0.01549907006</v>
      </c>
      <c r="BA17" s="2">
        <v>10.0</v>
      </c>
      <c r="BB17" s="22">
        <f>BA17/BA24</f>
        <v>0.006613756614</v>
      </c>
      <c r="BC17" s="2">
        <v>21.0</v>
      </c>
      <c r="BD17" s="22">
        <f>BC17/BC24</f>
        <v>0.03120356612</v>
      </c>
      <c r="BE17" s="2">
        <v>15.0</v>
      </c>
      <c r="BF17" s="22">
        <f>BE17/BE24</f>
        <v>0.03267973856</v>
      </c>
      <c r="BG17" s="2">
        <v>23.0</v>
      </c>
      <c r="BH17" s="22">
        <f>BG17/BG24</f>
        <v>0.04732510288</v>
      </c>
      <c r="BI17" s="2">
        <v>9.0</v>
      </c>
      <c r="BJ17" s="22">
        <f>BI17/BI24</f>
        <v>0.01084337349</v>
      </c>
      <c r="BK17" s="2">
        <v>9.0</v>
      </c>
      <c r="BL17" s="22">
        <f>BK17/BK24</f>
        <v>0.01325478645</v>
      </c>
      <c r="BM17" s="2">
        <v>0.0</v>
      </c>
      <c r="BN17" s="22">
        <f>BM17/BM24</f>
        <v>0</v>
      </c>
      <c r="BO17" s="2">
        <v>3.0</v>
      </c>
      <c r="BP17" s="22">
        <f>BO17/BO24</f>
        <v>0.005424954792</v>
      </c>
      <c r="BQ17" s="2">
        <v>16.0</v>
      </c>
      <c r="BR17" s="22">
        <f>BQ17/BQ24</f>
        <v>0.02461538462</v>
      </c>
    </row>
    <row r="18">
      <c r="A18" s="3" t="s">
        <v>60</v>
      </c>
      <c r="B18" s="2">
        <v>139.0</v>
      </c>
      <c r="C18" s="2">
        <v>18.0</v>
      </c>
      <c r="D18" s="22">
        <f>C18/C24</f>
        <v>0.0009222256379</v>
      </c>
      <c r="E18" s="2">
        <f t="shared" si="3"/>
        <v>46</v>
      </c>
      <c r="F18" s="23">
        <f>E18/E24</f>
        <v>0.003102239007</v>
      </c>
      <c r="G18" s="2">
        <v>33.0</v>
      </c>
      <c r="H18" s="22">
        <f>G18/G24</f>
        <v>0.003770566728</v>
      </c>
      <c r="I18" s="2">
        <v>13.0</v>
      </c>
      <c r="J18" s="22">
        <f>I18/I24</f>
        <v>0.002139565504</v>
      </c>
      <c r="K18" s="2">
        <v>13.0</v>
      </c>
      <c r="L18" s="22">
        <f>K18/K24</f>
        <v>0.001699568571</v>
      </c>
      <c r="M18" s="2">
        <v>3.0</v>
      </c>
      <c r="N18" s="22">
        <f>M18/M24</f>
        <v>0.0004419563936</v>
      </c>
      <c r="O18" s="2">
        <v>4.0</v>
      </c>
      <c r="P18" s="22">
        <f>O18/O24</f>
        <v>0.0006945650287</v>
      </c>
      <c r="Q18" s="2">
        <v>8.0</v>
      </c>
      <c r="R18" s="22">
        <f>Q18/Q24</f>
        <v>0.0008239777526</v>
      </c>
      <c r="S18" s="2">
        <v>0.0</v>
      </c>
      <c r="T18" s="22">
        <f>S18/S24</f>
        <v>0</v>
      </c>
      <c r="U18" s="2">
        <v>3.0</v>
      </c>
      <c r="V18" s="22">
        <f>U18/U24</f>
        <v>0.0008800234673</v>
      </c>
      <c r="W18" s="2">
        <v>1.0</v>
      </c>
      <c r="X18" s="22">
        <f>W18/W24</f>
        <v>0.0001544163064</v>
      </c>
      <c r="Y18" s="2">
        <v>2.0</v>
      </c>
      <c r="Z18" s="22">
        <f>Y18/Y24</f>
        <v>0.0002918855809</v>
      </c>
      <c r="AA18" s="2">
        <v>6.0</v>
      </c>
      <c r="AB18" s="22">
        <f>AA18/AA24</f>
        <v>0.001173938564</v>
      </c>
      <c r="AC18" s="2">
        <v>5.0</v>
      </c>
      <c r="AD18" s="22">
        <f>AC18/AC24</f>
        <v>0.001047778709</v>
      </c>
      <c r="AE18" s="2">
        <v>1.0</v>
      </c>
      <c r="AF18" s="22">
        <f>AE18/AE24</f>
        <v>0.0004901960784</v>
      </c>
      <c r="AG18" s="2">
        <v>0.0</v>
      </c>
      <c r="AH18" s="22">
        <f>AG18/AG24</f>
        <v>0</v>
      </c>
      <c r="AI18" s="2">
        <v>5.0</v>
      </c>
      <c r="AJ18" s="22">
        <f>AI18/AI24</f>
        <v>0.001050420168</v>
      </c>
      <c r="AK18" s="2">
        <v>3.0</v>
      </c>
      <c r="AL18" s="22">
        <f>AK18/AK24</f>
        <v>0.00110701107</v>
      </c>
      <c r="AM18" s="2">
        <v>3.0</v>
      </c>
      <c r="AN18" s="22">
        <f>AM18/AM24</f>
        <v>0.001381851681</v>
      </c>
      <c r="AO18" s="2">
        <v>1.0</v>
      </c>
      <c r="AP18" s="22">
        <f>AO18/AO24</f>
        <v>0.000390625</v>
      </c>
      <c r="AQ18" s="2">
        <v>0.0</v>
      </c>
      <c r="AR18" s="22">
        <f>AQ18/AQ24</f>
        <v>0</v>
      </c>
      <c r="AS18" s="2">
        <v>5.0</v>
      </c>
      <c r="AT18" s="22">
        <f>AS18/AS24</f>
        <v>0.002771618625</v>
      </c>
      <c r="AU18" s="2">
        <v>3.0</v>
      </c>
      <c r="AV18" s="22">
        <f>AU18/AU24</f>
        <v>0.000924784217</v>
      </c>
      <c r="AW18" s="2">
        <v>1.0</v>
      </c>
      <c r="AX18" s="22">
        <f>AW18/AW24</f>
        <v>0.0005324813632</v>
      </c>
      <c r="AY18" s="2">
        <v>1.0</v>
      </c>
      <c r="AZ18" s="22">
        <f>AY18/AY24</f>
        <v>0.0006199628022</v>
      </c>
      <c r="BA18" s="2">
        <v>0.0</v>
      </c>
      <c r="BB18" s="22">
        <f>BA18/BA24</f>
        <v>0</v>
      </c>
      <c r="BC18" s="2">
        <v>0.0</v>
      </c>
      <c r="BD18" s="22">
        <f>BC18/BC24</f>
        <v>0</v>
      </c>
      <c r="BE18" s="2">
        <v>2.0</v>
      </c>
      <c r="BF18" s="22">
        <f>BE18/BE24</f>
        <v>0.004357298475</v>
      </c>
      <c r="BG18" s="2">
        <v>0.0</v>
      </c>
      <c r="BH18" s="22">
        <f>BG18/BG24</f>
        <v>0</v>
      </c>
      <c r="BI18" s="2">
        <v>5.0</v>
      </c>
      <c r="BJ18" s="22">
        <f>BI18/BI24</f>
        <v>0.006024096386</v>
      </c>
      <c r="BK18" s="2">
        <v>0.0</v>
      </c>
      <c r="BL18" s="22">
        <f>BK18/BK24</f>
        <v>0</v>
      </c>
      <c r="BM18" s="2">
        <v>0.0</v>
      </c>
      <c r="BN18" s="22">
        <f>BM18/BM24</f>
        <v>0</v>
      </c>
      <c r="BO18" s="2">
        <v>0.0</v>
      </c>
      <c r="BP18" s="22">
        <f>BO18/BO24</f>
        <v>0</v>
      </c>
      <c r="BQ18" s="2">
        <v>0.0</v>
      </c>
      <c r="BR18" s="22">
        <f>BQ18/BQ24</f>
        <v>0</v>
      </c>
    </row>
    <row r="19">
      <c r="A19" s="3" t="s">
        <v>61</v>
      </c>
      <c r="B19" s="2">
        <v>1583.0</v>
      </c>
      <c r="C19" s="2">
        <v>375.0</v>
      </c>
      <c r="D19" s="22">
        <f>C19/C24</f>
        <v>0.01921303412</v>
      </c>
      <c r="E19" s="2">
        <f t="shared" si="3"/>
        <v>128</v>
      </c>
      <c r="F19" s="23">
        <f>E19/E24</f>
        <v>0.008632317238</v>
      </c>
      <c r="G19" s="2">
        <v>89.0</v>
      </c>
      <c r="H19" s="22">
        <f>G19/G24</f>
        <v>0.0101691042</v>
      </c>
      <c r="I19" s="2">
        <v>39.0</v>
      </c>
      <c r="J19" s="22">
        <f>I19/I24</f>
        <v>0.006418696511</v>
      </c>
      <c r="K19" s="2">
        <v>75.0</v>
      </c>
      <c r="L19" s="22">
        <f>K19/K24</f>
        <v>0.009805203295</v>
      </c>
      <c r="M19" s="2">
        <v>94.0</v>
      </c>
      <c r="N19" s="22">
        <f>M19/M24</f>
        <v>0.013847967</v>
      </c>
      <c r="O19" s="2">
        <v>26.0</v>
      </c>
      <c r="P19" s="22">
        <f>O19/O24</f>
        <v>0.004514672686</v>
      </c>
      <c r="Q19" s="2">
        <v>140.0</v>
      </c>
      <c r="R19" s="22">
        <f>Q19/Q24</f>
        <v>0.01441961067</v>
      </c>
      <c r="S19" s="2">
        <v>38.0</v>
      </c>
      <c r="T19" s="22">
        <f>S19/S24</f>
        <v>0.01415270019</v>
      </c>
      <c r="U19" s="2">
        <v>12.0</v>
      </c>
      <c r="V19" s="22">
        <f>U19/U24</f>
        <v>0.003520093869</v>
      </c>
      <c r="W19" s="2">
        <v>145.0</v>
      </c>
      <c r="X19" s="22">
        <f>W19/W24</f>
        <v>0.02239036442</v>
      </c>
      <c r="Y19" s="2">
        <v>49.0</v>
      </c>
      <c r="Z19" s="22">
        <f>Y19/Y24</f>
        <v>0.007151196731</v>
      </c>
      <c r="AA19" s="2">
        <v>23.0</v>
      </c>
      <c r="AB19" s="22">
        <f>AA19/AA24</f>
        <v>0.004500097828</v>
      </c>
      <c r="AC19" s="2">
        <v>18.0</v>
      </c>
      <c r="AD19" s="22">
        <f>AC19/AC24</f>
        <v>0.003772003353</v>
      </c>
      <c r="AE19" s="2">
        <v>38.0</v>
      </c>
      <c r="AF19" s="22">
        <f>AE19/AE24</f>
        <v>0.01862745098</v>
      </c>
      <c r="AG19" s="2">
        <v>88.0</v>
      </c>
      <c r="AH19" s="22">
        <f>AG19/AG24</f>
        <v>0.01783181358</v>
      </c>
      <c r="AI19" s="2">
        <v>47.0</v>
      </c>
      <c r="AJ19" s="22">
        <f>AI19/AI24</f>
        <v>0.00987394958</v>
      </c>
      <c r="AK19" s="2">
        <v>22.0</v>
      </c>
      <c r="AL19" s="22">
        <f>AK19/AK24</f>
        <v>0.008118081181</v>
      </c>
      <c r="AM19" s="2">
        <v>52.0</v>
      </c>
      <c r="AN19" s="22">
        <f>AM19/AM24</f>
        <v>0.02395209581</v>
      </c>
      <c r="AO19" s="2">
        <v>3.0</v>
      </c>
      <c r="AP19" s="22">
        <f>AO19/AO24</f>
        <v>0.001171875</v>
      </c>
      <c r="AQ19" s="2">
        <v>21.0</v>
      </c>
      <c r="AR19" s="22">
        <f>AQ19/AQ24</f>
        <v>0.01050525263</v>
      </c>
      <c r="AS19" s="2">
        <v>27.0</v>
      </c>
      <c r="AT19" s="22">
        <f>AS19/AS24</f>
        <v>0.01496674058</v>
      </c>
      <c r="AU19" s="2">
        <v>12.0</v>
      </c>
      <c r="AV19" s="22">
        <f>AU19/AU24</f>
        <v>0.003699136868</v>
      </c>
      <c r="AW19" s="2">
        <v>19.0</v>
      </c>
      <c r="AX19" s="22">
        <f>AW19/AW24</f>
        <v>0.0101171459</v>
      </c>
      <c r="AY19" s="2">
        <v>25.0</v>
      </c>
      <c r="AZ19" s="22">
        <f>AY19/AY24</f>
        <v>0.01549907006</v>
      </c>
      <c r="BA19" s="2">
        <v>6.0</v>
      </c>
      <c r="BB19" s="22">
        <f>BA19/BA24</f>
        <v>0.003968253968</v>
      </c>
      <c r="BC19" s="2">
        <v>20.0</v>
      </c>
      <c r="BD19" s="22">
        <f>BC19/BC24</f>
        <v>0.02971768202</v>
      </c>
      <c r="BE19" s="2">
        <v>11.0</v>
      </c>
      <c r="BF19" s="22">
        <f>BE19/BE24</f>
        <v>0.02396514161</v>
      </c>
      <c r="BG19" s="2">
        <v>20.0</v>
      </c>
      <c r="BH19" s="22">
        <f>BG19/BG24</f>
        <v>0.04115226337</v>
      </c>
      <c r="BI19" s="2">
        <v>9.0</v>
      </c>
      <c r="BJ19" s="22">
        <f>BI19/BI24</f>
        <v>0.01084337349</v>
      </c>
      <c r="BK19" s="2">
        <v>9.0</v>
      </c>
      <c r="BL19" s="22">
        <f>BK19/BK24</f>
        <v>0.01325478645</v>
      </c>
      <c r="BM19" s="2">
        <v>0.0</v>
      </c>
      <c r="BN19" s="22">
        <f>BM19/BM24</f>
        <v>0</v>
      </c>
      <c r="BO19" s="2">
        <v>3.0</v>
      </c>
      <c r="BP19" s="22">
        <f>BO19/BO24</f>
        <v>0.005424954792</v>
      </c>
      <c r="BQ19" s="2">
        <v>14.0</v>
      </c>
      <c r="BR19" s="22">
        <f>BQ19/BQ24</f>
        <v>0.02153846154</v>
      </c>
    </row>
    <row r="20">
      <c r="A20" s="3" t="s">
        <v>62</v>
      </c>
      <c r="B20" s="2">
        <v>308.0</v>
      </c>
      <c r="C20" s="2">
        <v>0.0</v>
      </c>
      <c r="D20" s="22">
        <f>C20/C24</f>
        <v>0</v>
      </c>
      <c r="E20" s="2">
        <f t="shared" si="3"/>
        <v>78</v>
      </c>
      <c r="F20" s="23">
        <f>E20/E24</f>
        <v>0.005260318317</v>
      </c>
      <c r="G20" s="2">
        <v>68.0</v>
      </c>
      <c r="H20" s="22">
        <f>G20/G24</f>
        <v>0.007769652651</v>
      </c>
      <c r="I20" s="2">
        <v>10.0</v>
      </c>
      <c r="J20" s="22">
        <f>I20/I24</f>
        <v>0.001645819618</v>
      </c>
      <c r="K20" s="2">
        <v>0.0</v>
      </c>
      <c r="L20" s="22">
        <f>K20/K24</f>
        <v>0</v>
      </c>
      <c r="M20" s="2">
        <v>21.0</v>
      </c>
      <c r="N20" s="22">
        <f>M20/M24</f>
        <v>0.003093694755</v>
      </c>
      <c r="O20" s="2">
        <v>4.0</v>
      </c>
      <c r="P20" s="22">
        <f>O20/O24</f>
        <v>0.0006945650287</v>
      </c>
      <c r="Q20" s="2">
        <v>36.0</v>
      </c>
      <c r="R20" s="22">
        <f>Q20/Q24</f>
        <v>0.003707899887</v>
      </c>
      <c r="S20" s="2">
        <v>9.0</v>
      </c>
      <c r="T20" s="22">
        <f>S20/S24</f>
        <v>0.003351955307</v>
      </c>
      <c r="U20" s="2">
        <v>4.0</v>
      </c>
      <c r="V20" s="22">
        <f>U20/U24</f>
        <v>0.001173364623</v>
      </c>
      <c r="W20" s="2">
        <v>11.0</v>
      </c>
      <c r="X20" s="22">
        <f>W20/W24</f>
        <v>0.00169857937</v>
      </c>
      <c r="Y20" s="2">
        <v>10.0</v>
      </c>
      <c r="Z20" s="22">
        <f>Y20/Y24</f>
        <v>0.001459427904</v>
      </c>
      <c r="AA20" s="2">
        <v>4.0</v>
      </c>
      <c r="AB20" s="22">
        <f>AA20/AA24</f>
        <v>0.0007826257093</v>
      </c>
      <c r="AC20" s="2">
        <v>9.0</v>
      </c>
      <c r="AD20" s="22">
        <f>AC20/AC24</f>
        <v>0.001886001676</v>
      </c>
      <c r="AE20" s="2">
        <v>1.0</v>
      </c>
      <c r="AF20" s="22">
        <f>AE20/AE24</f>
        <v>0.0004901960784</v>
      </c>
      <c r="AG20" s="2">
        <v>27.0</v>
      </c>
      <c r="AH20" s="22">
        <f>AG20/AG24</f>
        <v>0.00547112462</v>
      </c>
      <c r="AI20" s="2">
        <v>18.0</v>
      </c>
      <c r="AJ20" s="22">
        <f>AI20/AI24</f>
        <v>0.003781512605</v>
      </c>
      <c r="AK20" s="2">
        <v>3.0</v>
      </c>
      <c r="AL20" s="22">
        <f>AK20/AK24</f>
        <v>0.00110701107</v>
      </c>
      <c r="AM20" s="2">
        <v>1.0</v>
      </c>
      <c r="AN20" s="22">
        <f>AM20/AM24</f>
        <v>0.0004606172271</v>
      </c>
      <c r="AO20" s="2">
        <v>0.0</v>
      </c>
      <c r="AP20" s="22">
        <f>AO20/AO24</f>
        <v>0</v>
      </c>
      <c r="AQ20" s="2">
        <v>0.0</v>
      </c>
      <c r="AR20" s="22">
        <f>AQ20/AQ24</f>
        <v>0</v>
      </c>
      <c r="AS20" s="2">
        <v>37.0</v>
      </c>
      <c r="AT20" s="22">
        <f>AS20/AS24</f>
        <v>0.02050997783</v>
      </c>
      <c r="AU20" s="2">
        <v>2.0</v>
      </c>
      <c r="AV20" s="22">
        <f>AU20/AU24</f>
        <v>0.0006165228113</v>
      </c>
      <c r="AW20" s="2">
        <v>2.0</v>
      </c>
      <c r="AX20" s="22">
        <f>AW20/AW24</f>
        <v>0.001064962726</v>
      </c>
      <c r="AY20" s="2">
        <v>0.0</v>
      </c>
      <c r="AZ20" s="22">
        <f>AY20/AY24</f>
        <v>0</v>
      </c>
      <c r="BA20" s="2">
        <v>2.0</v>
      </c>
      <c r="BB20" s="22">
        <f>BA20/BA24</f>
        <v>0.001322751323</v>
      </c>
      <c r="BC20" s="2">
        <v>0.0</v>
      </c>
      <c r="BD20" s="22">
        <f>BC20/BC24</f>
        <v>0</v>
      </c>
      <c r="BE20" s="2">
        <v>1.0</v>
      </c>
      <c r="BF20" s="22">
        <f>BE20/BE24</f>
        <v>0.002178649237</v>
      </c>
      <c r="BG20" s="2">
        <v>0.0</v>
      </c>
      <c r="BH20" s="22">
        <f>BG20/BG24</f>
        <v>0</v>
      </c>
      <c r="BI20" s="2">
        <v>0.0</v>
      </c>
      <c r="BJ20" s="22">
        <f>BI20/BI24</f>
        <v>0</v>
      </c>
      <c r="BK20" s="2">
        <v>1.0</v>
      </c>
      <c r="BL20" s="22">
        <f>BK20/BK24</f>
        <v>0.00147275405</v>
      </c>
      <c r="BM20" s="2">
        <v>3.0</v>
      </c>
      <c r="BN20" s="22">
        <f>BM20/BM24</f>
        <v>0.004601226994</v>
      </c>
      <c r="BO20" s="2">
        <v>0.0</v>
      </c>
      <c r="BP20" s="22">
        <f>BO20/BO24</f>
        <v>0</v>
      </c>
      <c r="BQ20" s="2">
        <v>1.0</v>
      </c>
      <c r="BR20" s="22">
        <f>BQ20/BQ24</f>
        <v>0.001538461538</v>
      </c>
    </row>
    <row r="21">
      <c r="A21" s="3" t="s">
        <v>63</v>
      </c>
      <c r="B21" s="2">
        <v>3060.0</v>
      </c>
      <c r="C21" s="2">
        <v>193.0</v>
      </c>
      <c r="D21" s="22">
        <f>C21/C24</f>
        <v>0.009888308228</v>
      </c>
      <c r="E21" s="2">
        <f t="shared" si="3"/>
        <v>112</v>
      </c>
      <c r="F21" s="23">
        <f>E21/E24</f>
        <v>0.007553277583</v>
      </c>
      <c r="G21" s="2">
        <v>65.0</v>
      </c>
      <c r="H21" s="22">
        <f>G21/G24</f>
        <v>0.007426873857</v>
      </c>
      <c r="I21" s="2">
        <v>47.0</v>
      </c>
      <c r="J21" s="22">
        <f>I21/I24</f>
        <v>0.007735352205</v>
      </c>
      <c r="K21" s="2">
        <v>1073.0</v>
      </c>
      <c r="L21" s="22">
        <f>K21/K24</f>
        <v>0.1402797751</v>
      </c>
      <c r="M21" s="2">
        <v>37.0</v>
      </c>
      <c r="N21" s="22">
        <f>M21/M24</f>
        <v>0.005450795522</v>
      </c>
      <c r="O21" s="2">
        <v>54.0</v>
      </c>
      <c r="P21" s="22">
        <f>O21/O24</f>
        <v>0.009376627887</v>
      </c>
      <c r="Q21" s="2">
        <v>107.0</v>
      </c>
      <c r="R21" s="22">
        <f>Q21/Q24</f>
        <v>0.01102070244</v>
      </c>
      <c r="S21" s="2">
        <v>57.0</v>
      </c>
      <c r="T21" s="22">
        <f>S21/S24</f>
        <v>0.02122905028</v>
      </c>
      <c r="U21" s="2">
        <v>248.0</v>
      </c>
      <c r="V21" s="22">
        <f>U21/U24</f>
        <v>0.07274860663</v>
      </c>
      <c r="W21" s="2">
        <v>97.0</v>
      </c>
      <c r="X21" s="22">
        <f>W21/W24</f>
        <v>0.01497838172</v>
      </c>
      <c r="Y21" s="2">
        <v>55.0</v>
      </c>
      <c r="Z21" s="22">
        <f>Y21/Y24</f>
        <v>0.008026853473</v>
      </c>
      <c r="AA21" s="2">
        <v>41.0</v>
      </c>
      <c r="AB21" s="22">
        <f>AA21/AA24</f>
        <v>0.00802191352</v>
      </c>
      <c r="AC21" s="2">
        <v>55.0</v>
      </c>
      <c r="AD21" s="22">
        <f>AC21/AC24</f>
        <v>0.0115255658</v>
      </c>
      <c r="AE21" s="2">
        <v>51.0</v>
      </c>
      <c r="AF21" s="22">
        <f>AE21/AE24</f>
        <v>0.025</v>
      </c>
      <c r="AG21" s="2">
        <v>263.0</v>
      </c>
      <c r="AH21" s="22">
        <f>AG21/AG24</f>
        <v>0.05329280648</v>
      </c>
      <c r="AI21" s="2">
        <v>73.0</v>
      </c>
      <c r="AJ21" s="22">
        <f>AI21/AI24</f>
        <v>0.01533613445</v>
      </c>
      <c r="AK21" s="2">
        <v>22.0</v>
      </c>
      <c r="AL21" s="22">
        <f>AK21/AK24</f>
        <v>0.008118081181</v>
      </c>
      <c r="AM21" s="2">
        <v>70.0</v>
      </c>
      <c r="AN21" s="22">
        <f>AM21/AM24</f>
        <v>0.0322432059</v>
      </c>
      <c r="AO21" s="2">
        <v>113.0</v>
      </c>
      <c r="AP21" s="22">
        <f>AO21/AO24</f>
        <v>0.044140625</v>
      </c>
      <c r="AQ21" s="2">
        <v>13.0</v>
      </c>
      <c r="AR21" s="22">
        <f>AQ21/AQ24</f>
        <v>0.006503251626</v>
      </c>
      <c r="AS21" s="2">
        <v>30.0</v>
      </c>
      <c r="AT21" s="22">
        <f>AS21/AS24</f>
        <v>0.01662971175</v>
      </c>
      <c r="AU21" s="2">
        <v>18.0</v>
      </c>
      <c r="AV21" s="22">
        <f>AU21/AU24</f>
        <v>0.005548705302</v>
      </c>
      <c r="AW21" s="2">
        <v>24.0</v>
      </c>
      <c r="AX21" s="22">
        <f>AW21/AW24</f>
        <v>0.01277955272</v>
      </c>
      <c r="AY21" s="2">
        <v>14.0</v>
      </c>
      <c r="AZ21" s="22">
        <f>AY21/AY24</f>
        <v>0.008679479231</v>
      </c>
      <c r="BA21" s="2">
        <v>2.0</v>
      </c>
      <c r="BB21" s="22">
        <f>BA21/BA24</f>
        <v>0.001322751323</v>
      </c>
      <c r="BC21" s="2">
        <v>44.0</v>
      </c>
      <c r="BD21" s="22">
        <f>BC21/BC24</f>
        <v>0.06537890045</v>
      </c>
      <c r="BE21" s="2">
        <v>41.0</v>
      </c>
      <c r="BF21" s="22">
        <f>BE21/BE24</f>
        <v>0.08932461874</v>
      </c>
      <c r="BG21" s="2">
        <v>33.0</v>
      </c>
      <c r="BH21" s="22">
        <f>BG21/BG24</f>
        <v>0.06790123457</v>
      </c>
      <c r="BI21" s="2">
        <v>9.0</v>
      </c>
      <c r="BJ21" s="22">
        <f>BI21/BI24</f>
        <v>0.01084337349</v>
      </c>
      <c r="BK21" s="2">
        <v>39.0</v>
      </c>
      <c r="BL21" s="22">
        <f>BK21/BK24</f>
        <v>0.05743740795</v>
      </c>
      <c r="BM21" s="2">
        <v>9.0</v>
      </c>
      <c r="BN21" s="22">
        <f>BM21/BM24</f>
        <v>0.01380368098</v>
      </c>
      <c r="BO21" s="2">
        <v>3.0</v>
      </c>
      <c r="BP21" s="22">
        <f>BO21/BO24</f>
        <v>0.005424954792</v>
      </c>
      <c r="BQ21" s="2">
        <v>4.0</v>
      </c>
      <c r="BR21" s="22">
        <f>BQ21/BQ24</f>
        <v>0.006153846154</v>
      </c>
    </row>
    <row r="22">
      <c r="A22" s="3" t="s">
        <v>64</v>
      </c>
      <c r="B22" s="2">
        <v>487.0</v>
      </c>
      <c r="C22" s="2">
        <v>60.0</v>
      </c>
      <c r="D22" s="22">
        <f>C22/C24</f>
        <v>0.00307408546</v>
      </c>
      <c r="E22" s="2">
        <f t="shared" si="3"/>
        <v>48</v>
      </c>
      <c r="F22" s="23">
        <f>E22/E24</f>
        <v>0.003237118964</v>
      </c>
      <c r="G22" s="2">
        <v>27.0</v>
      </c>
      <c r="H22" s="22">
        <f>G22/G24</f>
        <v>0.003085009141</v>
      </c>
      <c r="I22" s="2">
        <v>21.0</v>
      </c>
      <c r="J22" s="22">
        <f>I22/I24</f>
        <v>0.003456221198</v>
      </c>
      <c r="K22" s="2">
        <v>40.0</v>
      </c>
      <c r="L22" s="22">
        <f>K22/K24</f>
        <v>0.005229441757</v>
      </c>
      <c r="M22" s="2">
        <v>11.0</v>
      </c>
      <c r="N22" s="22">
        <f>M22/M24</f>
        <v>0.001620506777</v>
      </c>
      <c r="O22" s="2">
        <v>33.0</v>
      </c>
      <c r="P22" s="22">
        <f>O22/O24</f>
        <v>0.005730161486</v>
      </c>
      <c r="Q22" s="2">
        <v>19.0</v>
      </c>
      <c r="R22" s="22">
        <f>Q22/Q24</f>
        <v>0.001956947162</v>
      </c>
      <c r="S22" s="2">
        <v>14.0</v>
      </c>
      <c r="T22" s="22">
        <f>S22/S24</f>
        <v>0.0052141527</v>
      </c>
      <c r="U22" s="2">
        <v>12.0</v>
      </c>
      <c r="V22" s="22">
        <f>U22/U24</f>
        <v>0.003520093869</v>
      </c>
      <c r="W22" s="2">
        <v>6.0</v>
      </c>
      <c r="X22" s="22">
        <f>W22/W24</f>
        <v>0.0009264978382</v>
      </c>
      <c r="Y22" s="2">
        <v>12.0</v>
      </c>
      <c r="Z22" s="22">
        <f>Y22/Y24</f>
        <v>0.001751313485</v>
      </c>
      <c r="AA22" s="2">
        <v>17.0</v>
      </c>
      <c r="AB22" s="22">
        <f>AA22/AA24</f>
        <v>0.003326159264</v>
      </c>
      <c r="AC22" s="2">
        <v>9.0</v>
      </c>
      <c r="AD22" s="22">
        <f>AC22/AC24</f>
        <v>0.001886001676</v>
      </c>
      <c r="AE22" s="2">
        <v>44.0</v>
      </c>
      <c r="AF22" s="22">
        <f>AE22/AE24</f>
        <v>0.02156862745</v>
      </c>
      <c r="AG22" s="2">
        <v>21.0</v>
      </c>
      <c r="AH22" s="22">
        <f>AG22/AG24</f>
        <v>0.004255319149</v>
      </c>
      <c r="AI22" s="2">
        <v>19.0</v>
      </c>
      <c r="AJ22" s="22">
        <f>AI22/AI24</f>
        <v>0.003991596639</v>
      </c>
      <c r="AK22" s="2">
        <v>9.0</v>
      </c>
      <c r="AL22" s="22">
        <f>AK22/AK24</f>
        <v>0.00332103321</v>
      </c>
      <c r="AM22" s="2">
        <v>11.0</v>
      </c>
      <c r="AN22" s="22">
        <f>AM22/AM24</f>
        <v>0.005066789498</v>
      </c>
      <c r="AO22" s="2">
        <v>3.0</v>
      </c>
      <c r="AP22" s="22">
        <f>AO22/AO24</f>
        <v>0.001171875</v>
      </c>
      <c r="AQ22" s="2">
        <v>11.0</v>
      </c>
      <c r="AR22" s="22">
        <f>AQ22/AQ24</f>
        <v>0.005502751376</v>
      </c>
      <c r="AS22" s="2">
        <v>7.0</v>
      </c>
      <c r="AT22" s="22">
        <f>AS22/AS24</f>
        <v>0.003880266075</v>
      </c>
      <c r="AU22" s="2">
        <v>40.0</v>
      </c>
      <c r="AV22" s="22">
        <f>AU22/AU24</f>
        <v>0.01233045623</v>
      </c>
      <c r="AW22" s="2">
        <v>8.0</v>
      </c>
      <c r="AX22" s="22">
        <f>AW22/AW24</f>
        <v>0.004259850905</v>
      </c>
      <c r="AY22" s="2">
        <v>13.0</v>
      </c>
      <c r="AZ22" s="22">
        <f>AY22/AY24</f>
        <v>0.008059516429</v>
      </c>
      <c r="BA22" s="2">
        <v>4.0</v>
      </c>
      <c r="BB22" s="22">
        <f>BA22/BA24</f>
        <v>0.002645502646</v>
      </c>
      <c r="BC22" s="2">
        <v>2.0</v>
      </c>
      <c r="BD22" s="22">
        <f>BC22/BC24</f>
        <v>0.002971768202</v>
      </c>
      <c r="BE22" s="2">
        <v>0.0</v>
      </c>
      <c r="BF22" s="22">
        <f>BE22/BE24</f>
        <v>0</v>
      </c>
      <c r="BG22" s="2">
        <v>0.0</v>
      </c>
      <c r="BH22" s="22">
        <f>BG22/BG24</f>
        <v>0</v>
      </c>
      <c r="BI22" s="2">
        <v>3.0</v>
      </c>
      <c r="BJ22" s="22">
        <f>BI22/BI24</f>
        <v>0.003614457831</v>
      </c>
      <c r="BK22" s="2">
        <v>1.0</v>
      </c>
      <c r="BL22" s="22">
        <f>BK22/BK24</f>
        <v>0.00147275405</v>
      </c>
      <c r="BM22" s="2">
        <v>1.0</v>
      </c>
      <c r="BN22" s="22">
        <f>BM22/BM24</f>
        <v>0.001533742331</v>
      </c>
      <c r="BO22" s="2">
        <v>0.0</v>
      </c>
      <c r="BP22" s="22">
        <f>BO22/BO24</f>
        <v>0</v>
      </c>
      <c r="BQ22" s="2">
        <v>2.0</v>
      </c>
      <c r="BR22" s="22">
        <f>BQ22/BQ24</f>
        <v>0.003076923077</v>
      </c>
    </row>
    <row r="23">
      <c r="A23" s="20"/>
      <c r="F23" s="25"/>
    </row>
    <row r="24">
      <c r="A24" s="26" t="s">
        <v>72</v>
      </c>
      <c r="B24" s="27">
        <v>132406.0</v>
      </c>
      <c r="C24" s="27">
        <v>19518.0</v>
      </c>
      <c r="D24" s="28">
        <f>SUMPRODUCT(D2:D22)/COUNT(D2:D22)</f>
        <v>0.0247585867</v>
      </c>
      <c r="E24" s="27">
        <f>G24+I24</f>
        <v>14828</v>
      </c>
      <c r="F24" s="29">
        <f>SUMPRODUCT(F2:F22)/COUNT(F2:F22)</f>
        <v>0.02598044883</v>
      </c>
      <c r="G24" s="27">
        <v>8752.0</v>
      </c>
      <c r="H24" s="28">
        <f>SUMPRODUCT(H2:H22)/COUNT(H2:H22)</f>
        <v>0.02352605119</v>
      </c>
      <c r="I24" s="27">
        <v>6076.0</v>
      </c>
      <c r="J24" s="28">
        <f>SUMPRODUCT(J2:J22)/COUNT(J2:J22)</f>
        <v>0.03122119816</v>
      </c>
      <c r="K24" s="27">
        <v>7649.0</v>
      </c>
      <c r="L24" s="28">
        <f>SUMPRODUCT(L2:L22)/COUNT(L2:L22)</f>
        <v>0.05813396087</v>
      </c>
      <c r="M24" s="27">
        <v>6788.0</v>
      </c>
      <c r="N24" s="28">
        <f>SUMPRODUCT(N2:N22)/COUNT(N2:N22)</f>
        <v>0.03633162163</v>
      </c>
      <c r="O24" s="27">
        <v>5759.0</v>
      </c>
      <c r="P24" s="28">
        <f>SUMPRODUCT(P2:P22)/COUNT(P2:P22)</f>
        <v>0.03449672976</v>
      </c>
      <c r="Q24" s="27">
        <v>9709.0</v>
      </c>
      <c r="R24" s="28">
        <f>SUMPRODUCT(R2:R22)/COUNT(R2:R22)</f>
        <v>0.03651006185</v>
      </c>
      <c r="S24" s="27">
        <v>2685.0</v>
      </c>
      <c r="T24" s="28">
        <f>SUMPRODUCT(T2:T22)/COUNT(T2:T22)</f>
        <v>0.04618249534</v>
      </c>
      <c r="U24" s="27">
        <v>3409.0</v>
      </c>
      <c r="V24" s="28">
        <f>SUMPRODUCT(V2:V22)/COUNT(V2:V22)</f>
        <v>0.04648758888</v>
      </c>
      <c r="W24" s="27">
        <v>6476.0</v>
      </c>
      <c r="X24" s="28">
        <f>SUMPRODUCT(X2:X22)/COUNT(X2:X22)</f>
        <v>0.03942027707</v>
      </c>
      <c r="Y24" s="27">
        <v>6852.0</v>
      </c>
      <c r="Z24" s="28">
        <f>SUMPRODUCT(Z2:Z22)/COUNT(Z2:Z22)</f>
        <v>0.02819475718</v>
      </c>
      <c r="AA24" s="27">
        <v>5111.0</v>
      </c>
      <c r="AB24" s="28">
        <f>SUMPRODUCT(AB2:AB22)/COUNT(AB2:AB22)</f>
        <v>0.02755028836</v>
      </c>
      <c r="AC24" s="27">
        <v>4772.0</v>
      </c>
      <c r="AD24" s="28">
        <f>SUMPRODUCT(AD2:AD22)/COUNT(AD2:AD22)</f>
        <v>0.04257973097</v>
      </c>
      <c r="AE24" s="27">
        <v>2040.0</v>
      </c>
      <c r="AF24" s="28">
        <f>SUMPRODUCT(AF2:AF22)/COUNT(AF2:AF22)</f>
        <v>0.05436507937</v>
      </c>
      <c r="AG24" s="27">
        <v>4935.0</v>
      </c>
      <c r="AH24" s="28">
        <f>SUMPRODUCT(AH2:AH22)/COUNT(AH2:AH22)</f>
        <v>0.04430935495</v>
      </c>
      <c r="AI24" s="27">
        <v>4760.0</v>
      </c>
      <c r="AJ24" s="28">
        <f>SUMPRODUCT(AJ2:AJ22)/COUNT(AJ2:AJ22)</f>
        <v>0.05100040016</v>
      </c>
      <c r="AK24" s="27">
        <v>2710.0</v>
      </c>
      <c r="AL24" s="28">
        <f>SUMPRODUCT(AL2:AL22)/COUNT(AL2:AL22)</f>
        <v>0.03544192585</v>
      </c>
      <c r="AM24" s="27">
        <v>2171.0</v>
      </c>
      <c r="AN24" s="28">
        <f>SUMPRODUCT(AN2:AN22)/COUNT(AN2:AN22)</f>
        <v>0.05283937619</v>
      </c>
      <c r="AO24" s="27">
        <v>2560.0</v>
      </c>
      <c r="AP24" s="28">
        <f>SUMPRODUCT(AP2:AP22)/COUNT(AP2:AP22)</f>
        <v>0.03932291667</v>
      </c>
      <c r="AQ24" s="27">
        <v>1999.0</v>
      </c>
      <c r="AR24" s="28">
        <f>SUMPRODUCT(AR2:AR22)/COUNT(AR2:AR22)</f>
        <v>0.05152576288</v>
      </c>
      <c r="AS24" s="27">
        <v>1804.0</v>
      </c>
      <c r="AT24" s="28">
        <f>SUMPRODUCT(AT2:AT22)/COUNT(AT2:AT22)</f>
        <v>0.0398321191</v>
      </c>
      <c r="AU24" s="27">
        <v>3244.0</v>
      </c>
      <c r="AV24" s="28">
        <f>SUMPRODUCT(AV2:AV22)/COUNT(AV2:AV22)</f>
        <v>0.03426105337</v>
      </c>
      <c r="AW24" s="27">
        <v>1878.0</v>
      </c>
      <c r="AX24" s="28">
        <f>SUMPRODUCT(AX2:AX22)/COUNT(AX2:AX22)</f>
        <v>0.03258278817</v>
      </c>
      <c r="AY24" s="27">
        <v>1613.0</v>
      </c>
      <c r="AZ24" s="28">
        <f>SUMPRODUCT(AZ2:AZ22)/COUNT(AZ2:AZ22)</f>
        <v>0.07061671538</v>
      </c>
      <c r="BA24" s="27">
        <v>1512.0</v>
      </c>
      <c r="BB24" s="28">
        <f>SUMPRODUCT(BB2:BB22)/COUNT(BB2:BB22)</f>
        <v>0.03322625346</v>
      </c>
      <c r="BC24" s="27">
        <v>673.0</v>
      </c>
      <c r="BD24" s="28">
        <f>SUMPRODUCT(BD2:BD22)/COUNT(BD2:BD22)</f>
        <v>0.05646359584</v>
      </c>
      <c r="BE24" s="27">
        <v>459.0</v>
      </c>
      <c r="BF24" s="28">
        <f>SUMPRODUCT(BF2:BF22)/COUNT(BF2:BF22)</f>
        <v>0.04575163399</v>
      </c>
      <c r="BG24" s="27">
        <v>486.0</v>
      </c>
      <c r="BH24" s="28">
        <f>SUMPRODUCT(BH2:BH22)/COUNT(BH2:BH22)</f>
        <v>0.05673133451</v>
      </c>
      <c r="BI24" s="27">
        <v>830.0</v>
      </c>
      <c r="BJ24" s="28">
        <f>SUMPRODUCT(BJ2:BJ22)/COUNT(BJ2:BJ22)</f>
        <v>0.04744693058</v>
      </c>
      <c r="BK24" s="27">
        <v>679.0</v>
      </c>
      <c r="BL24" s="28">
        <f>SUMPRODUCT(BL2:BL22)/COUNT(BL2:BL22)</f>
        <v>0.04937232625</v>
      </c>
      <c r="BM24" s="27">
        <v>652.0</v>
      </c>
      <c r="BN24" s="28">
        <f>SUMPRODUCT(BN2:BN22)/COUNT(BN2:BN22)</f>
        <v>0.02789950336</v>
      </c>
      <c r="BO24" s="27">
        <v>553.0</v>
      </c>
      <c r="BP24" s="28">
        <f>SUMPRODUCT(BP2:BP22)/COUNT(BP2:BP22)</f>
        <v>0.03022474813</v>
      </c>
      <c r="BQ24" s="27">
        <v>650.0</v>
      </c>
      <c r="BR24" s="28">
        <f>SUMPRODUCT(BR2:BR22)/COUNT(BR2:BR22)</f>
        <v>0.03333333333</v>
      </c>
    </row>
    <row r="25">
      <c r="A25" s="20"/>
      <c r="F25" s="25"/>
    </row>
    <row r="26">
      <c r="A26" s="20"/>
      <c r="F26" s="25"/>
    </row>
    <row r="27">
      <c r="A27" s="20"/>
      <c r="F27" s="25"/>
    </row>
    <row r="28">
      <c r="A28" s="20"/>
      <c r="F28" s="25"/>
    </row>
    <row r="29">
      <c r="A29" s="20"/>
      <c r="F29" s="25"/>
    </row>
    <row r="30">
      <c r="A30" s="20"/>
      <c r="F30" s="25"/>
    </row>
    <row r="31">
      <c r="A31" s="20"/>
      <c r="F31" s="25"/>
    </row>
    <row r="32">
      <c r="A32" s="20"/>
      <c r="F32" s="25"/>
    </row>
    <row r="33">
      <c r="A33" s="20"/>
      <c r="F33" s="25"/>
    </row>
    <row r="34">
      <c r="A34" s="20"/>
      <c r="F34" s="25"/>
    </row>
    <row r="35">
      <c r="A35" s="20"/>
      <c r="F35" s="25"/>
    </row>
    <row r="36">
      <c r="A36" s="20"/>
      <c r="F36" s="25"/>
    </row>
    <row r="37">
      <c r="A37" s="20"/>
      <c r="F37" s="25"/>
    </row>
    <row r="38">
      <c r="A38" s="20"/>
      <c r="F38" s="25"/>
    </row>
    <row r="39">
      <c r="A39" s="20"/>
      <c r="F39" s="25"/>
    </row>
    <row r="40">
      <c r="A40" s="20"/>
      <c r="F40" s="25"/>
    </row>
    <row r="41">
      <c r="A41" s="20"/>
      <c r="F41" s="25"/>
    </row>
    <row r="42">
      <c r="A42" s="20"/>
      <c r="F42" s="25"/>
    </row>
    <row r="43">
      <c r="A43" s="20"/>
      <c r="F43" s="25"/>
    </row>
    <row r="44">
      <c r="A44" s="20"/>
      <c r="F44" s="25"/>
    </row>
    <row r="45">
      <c r="A45" s="20"/>
      <c r="F45" s="25"/>
    </row>
    <row r="46">
      <c r="A46" s="20"/>
      <c r="F46" s="25"/>
    </row>
    <row r="47">
      <c r="A47" s="20"/>
      <c r="F47" s="25"/>
    </row>
    <row r="48">
      <c r="A48" s="20"/>
      <c r="F48" s="25"/>
    </row>
    <row r="49">
      <c r="A49" s="20"/>
      <c r="F49" s="25"/>
    </row>
    <row r="50">
      <c r="A50" s="20"/>
      <c r="F50" s="25"/>
    </row>
    <row r="51">
      <c r="A51" s="20"/>
      <c r="F51" s="25"/>
    </row>
    <row r="52">
      <c r="A52" s="20"/>
      <c r="F52" s="25"/>
    </row>
    <row r="53">
      <c r="A53" s="20"/>
      <c r="F53" s="25"/>
    </row>
    <row r="54">
      <c r="A54" s="20"/>
      <c r="F54" s="25"/>
    </row>
    <row r="55">
      <c r="A55" s="20"/>
      <c r="F55" s="25"/>
    </row>
    <row r="56">
      <c r="A56" s="20"/>
      <c r="F56" s="25"/>
    </row>
    <row r="57">
      <c r="A57" s="20"/>
      <c r="F57" s="25"/>
    </row>
    <row r="58">
      <c r="A58" s="20"/>
      <c r="F58" s="25"/>
    </row>
    <row r="59">
      <c r="A59" s="20"/>
      <c r="F59" s="25"/>
    </row>
    <row r="60">
      <c r="A60" s="20"/>
      <c r="F60" s="25"/>
    </row>
    <row r="61">
      <c r="A61" s="20"/>
      <c r="F61" s="25"/>
    </row>
    <row r="62">
      <c r="A62" s="20"/>
      <c r="F62" s="25"/>
    </row>
    <row r="63">
      <c r="A63" s="20"/>
      <c r="F63" s="25"/>
    </row>
    <row r="64">
      <c r="A64" s="20"/>
      <c r="F64" s="25"/>
    </row>
    <row r="65">
      <c r="A65" s="20"/>
      <c r="F65" s="25"/>
    </row>
    <row r="66">
      <c r="A66" s="20"/>
      <c r="F66" s="25"/>
    </row>
    <row r="67">
      <c r="A67" s="20"/>
      <c r="F67" s="25"/>
    </row>
    <row r="68">
      <c r="A68" s="20"/>
      <c r="F68" s="25"/>
    </row>
    <row r="69">
      <c r="A69" s="20"/>
      <c r="F69" s="25"/>
    </row>
    <row r="70">
      <c r="A70" s="20"/>
      <c r="F70" s="25"/>
    </row>
    <row r="71">
      <c r="A71" s="20"/>
      <c r="F71" s="25"/>
    </row>
    <row r="72">
      <c r="A72" s="20"/>
      <c r="F72" s="25"/>
    </row>
    <row r="73">
      <c r="A73" s="20"/>
      <c r="F73" s="25"/>
    </row>
    <row r="74">
      <c r="A74" s="20"/>
      <c r="F74" s="25"/>
    </row>
    <row r="75">
      <c r="A75" s="20"/>
      <c r="F75" s="25"/>
    </row>
    <row r="76">
      <c r="A76" s="20"/>
      <c r="F76" s="25"/>
    </row>
    <row r="77">
      <c r="A77" s="20"/>
      <c r="F77" s="25"/>
    </row>
    <row r="78">
      <c r="A78" s="20"/>
      <c r="F78" s="25"/>
    </row>
    <row r="79">
      <c r="A79" s="20"/>
      <c r="F79" s="25"/>
    </row>
    <row r="80">
      <c r="A80" s="20"/>
      <c r="F80" s="25"/>
    </row>
    <row r="81">
      <c r="A81" s="20"/>
      <c r="F81" s="25"/>
    </row>
    <row r="82">
      <c r="A82" s="20"/>
      <c r="F82" s="25"/>
    </row>
    <row r="83">
      <c r="A83" s="20"/>
      <c r="F83" s="25"/>
    </row>
    <row r="84">
      <c r="A84" s="20"/>
      <c r="F84" s="25"/>
    </row>
    <row r="85">
      <c r="A85" s="20"/>
      <c r="F85" s="25"/>
    </row>
    <row r="86">
      <c r="A86" s="20"/>
      <c r="F86" s="25"/>
    </row>
    <row r="87">
      <c r="A87" s="20"/>
      <c r="F87" s="25"/>
    </row>
    <row r="88">
      <c r="A88" s="20"/>
      <c r="F88" s="25"/>
    </row>
    <row r="89">
      <c r="A89" s="20"/>
      <c r="F89" s="25"/>
    </row>
    <row r="90">
      <c r="A90" s="20"/>
      <c r="F90" s="25"/>
    </row>
    <row r="91">
      <c r="A91" s="20"/>
      <c r="F91" s="25"/>
    </row>
    <row r="92">
      <c r="A92" s="20"/>
      <c r="F92" s="25"/>
    </row>
    <row r="93">
      <c r="A93" s="20"/>
      <c r="F93" s="25"/>
    </row>
    <row r="94">
      <c r="A94" s="20"/>
      <c r="F94" s="25"/>
    </row>
    <row r="95">
      <c r="A95" s="20"/>
      <c r="F95" s="25"/>
    </row>
    <row r="96">
      <c r="A96" s="20"/>
      <c r="F96" s="25"/>
    </row>
    <row r="97">
      <c r="A97" s="20"/>
      <c r="F97" s="25"/>
    </row>
    <row r="98">
      <c r="A98" s="20"/>
      <c r="F98" s="25"/>
    </row>
    <row r="99">
      <c r="A99" s="20"/>
      <c r="F99" s="25"/>
    </row>
    <row r="100">
      <c r="A100" s="20"/>
      <c r="F100" s="25"/>
    </row>
    <row r="101">
      <c r="A101" s="20"/>
      <c r="F101" s="25"/>
    </row>
    <row r="102">
      <c r="A102" s="20"/>
      <c r="F102" s="25"/>
    </row>
    <row r="103">
      <c r="A103" s="20"/>
      <c r="F103" s="25"/>
    </row>
    <row r="104">
      <c r="A104" s="20"/>
      <c r="F104" s="25"/>
    </row>
    <row r="105">
      <c r="A105" s="20"/>
      <c r="F105" s="25"/>
    </row>
    <row r="106">
      <c r="A106" s="20"/>
      <c r="F106" s="25"/>
    </row>
    <row r="107">
      <c r="A107" s="20"/>
      <c r="F107" s="25"/>
    </row>
    <row r="108">
      <c r="A108" s="20"/>
      <c r="F108" s="25"/>
    </row>
    <row r="109">
      <c r="A109" s="20"/>
      <c r="F109" s="25"/>
    </row>
    <row r="110">
      <c r="A110" s="20"/>
      <c r="F110" s="25"/>
    </row>
    <row r="111">
      <c r="A111" s="20"/>
      <c r="F111" s="25"/>
    </row>
    <row r="112">
      <c r="A112" s="20"/>
      <c r="F112" s="25"/>
    </row>
    <row r="113">
      <c r="A113" s="20"/>
      <c r="F113" s="25"/>
    </row>
    <row r="114">
      <c r="A114" s="20"/>
      <c r="F114" s="25"/>
    </row>
    <row r="115">
      <c r="A115" s="20"/>
      <c r="F115" s="25"/>
    </row>
    <row r="116">
      <c r="A116" s="20"/>
      <c r="F116" s="25"/>
    </row>
    <row r="117">
      <c r="A117" s="20"/>
      <c r="F117" s="25"/>
    </row>
    <row r="118">
      <c r="A118" s="20"/>
      <c r="F118" s="25"/>
    </row>
    <row r="119">
      <c r="A119" s="20"/>
      <c r="F119" s="25"/>
    </row>
    <row r="120">
      <c r="A120" s="20"/>
      <c r="F120" s="25"/>
    </row>
    <row r="121">
      <c r="A121" s="20"/>
      <c r="F121" s="25"/>
    </row>
    <row r="122">
      <c r="A122" s="20"/>
      <c r="F122" s="25"/>
    </row>
    <row r="123">
      <c r="A123" s="20"/>
      <c r="F123" s="25"/>
    </row>
    <row r="124">
      <c r="A124" s="20"/>
      <c r="F124" s="25"/>
    </row>
    <row r="125">
      <c r="A125" s="20"/>
      <c r="F125" s="25"/>
    </row>
    <row r="126">
      <c r="A126" s="20"/>
      <c r="F126" s="25"/>
    </row>
    <row r="127">
      <c r="A127" s="20"/>
      <c r="F127" s="25"/>
    </row>
    <row r="128">
      <c r="A128" s="20"/>
      <c r="F128" s="25"/>
    </row>
    <row r="129">
      <c r="A129" s="20"/>
      <c r="F129" s="25"/>
    </row>
    <row r="130">
      <c r="A130" s="20"/>
      <c r="F130" s="25"/>
    </row>
    <row r="131">
      <c r="A131" s="20"/>
      <c r="F131" s="25"/>
    </row>
    <row r="132">
      <c r="A132" s="20"/>
      <c r="F132" s="25"/>
    </row>
    <row r="133">
      <c r="A133" s="20"/>
      <c r="F133" s="25"/>
    </row>
    <row r="134">
      <c r="A134" s="20"/>
      <c r="F134" s="25"/>
    </row>
    <row r="135">
      <c r="A135" s="20"/>
      <c r="F135" s="25"/>
    </row>
    <row r="136">
      <c r="A136" s="20"/>
      <c r="F136" s="25"/>
    </row>
    <row r="137">
      <c r="A137" s="20"/>
      <c r="F137" s="25"/>
    </row>
    <row r="138">
      <c r="A138" s="20"/>
      <c r="F138" s="25"/>
    </row>
    <row r="139">
      <c r="A139" s="20"/>
      <c r="F139" s="25"/>
    </row>
    <row r="140">
      <c r="A140" s="20"/>
      <c r="F140" s="25"/>
    </row>
    <row r="141">
      <c r="A141" s="20"/>
      <c r="F141" s="25"/>
    </row>
    <row r="142">
      <c r="A142" s="20"/>
      <c r="F142" s="25"/>
    </row>
    <row r="143">
      <c r="A143" s="20"/>
      <c r="F143" s="25"/>
    </row>
    <row r="144">
      <c r="A144" s="20"/>
      <c r="F144" s="25"/>
    </row>
    <row r="145">
      <c r="A145" s="20"/>
      <c r="F145" s="25"/>
    </row>
    <row r="146">
      <c r="A146" s="20"/>
      <c r="F146" s="25"/>
    </row>
    <row r="147">
      <c r="A147" s="20"/>
      <c r="F147" s="25"/>
    </row>
    <row r="148">
      <c r="A148" s="20"/>
      <c r="F148" s="25"/>
    </row>
    <row r="149">
      <c r="A149" s="20"/>
      <c r="F149" s="25"/>
    </row>
    <row r="150">
      <c r="A150" s="20"/>
      <c r="F150" s="25"/>
    </row>
    <row r="151">
      <c r="A151" s="20"/>
      <c r="F151" s="25"/>
    </row>
    <row r="152">
      <c r="A152" s="20"/>
      <c r="F152" s="25"/>
    </row>
    <row r="153">
      <c r="A153" s="20"/>
      <c r="F153" s="25"/>
    </row>
    <row r="154">
      <c r="A154" s="20"/>
      <c r="F154" s="25"/>
    </row>
    <row r="155">
      <c r="A155" s="20"/>
      <c r="F155" s="25"/>
    </row>
    <row r="156">
      <c r="A156" s="20"/>
      <c r="F156" s="25"/>
    </row>
    <row r="157">
      <c r="A157" s="20"/>
      <c r="F157" s="25"/>
    </row>
    <row r="158">
      <c r="A158" s="20"/>
      <c r="F158" s="25"/>
    </row>
    <row r="159">
      <c r="A159" s="20"/>
      <c r="F159" s="25"/>
    </row>
    <row r="160">
      <c r="A160" s="20"/>
      <c r="F160" s="25"/>
    </row>
    <row r="161">
      <c r="A161" s="20"/>
      <c r="F161" s="25"/>
    </row>
    <row r="162">
      <c r="A162" s="20"/>
      <c r="F162" s="25"/>
    </row>
    <row r="163">
      <c r="A163" s="20"/>
      <c r="F163" s="25"/>
    </row>
    <row r="164">
      <c r="A164" s="20"/>
      <c r="F164" s="25"/>
    </row>
    <row r="165">
      <c r="A165" s="20"/>
      <c r="F165" s="25"/>
    </row>
    <row r="166">
      <c r="A166" s="20"/>
      <c r="F166" s="25"/>
    </row>
    <row r="167">
      <c r="A167" s="20"/>
      <c r="F167" s="25"/>
    </row>
    <row r="168">
      <c r="A168" s="20"/>
      <c r="F168" s="25"/>
    </row>
    <row r="169">
      <c r="A169" s="20"/>
      <c r="F169" s="25"/>
    </row>
    <row r="170">
      <c r="A170" s="20"/>
      <c r="F170" s="25"/>
    </row>
    <row r="171">
      <c r="A171" s="20"/>
      <c r="F171" s="25"/>
    </row>
    <row r="172">
      <c r="A172" s="20"/>
      <c r="F172" s="25"/>
    </row>
    <row r="173">
      <c r="A173" s="20"/>
      <c r="F173" s="25"/>
    </row>
    <row r="174">
      <c r="A174" s="20"/>
      <c r="F174" s="25"/>
    </row>
    <row r="175">
      <c r="A175" s="20"/>
      <c r="F175" s="25"/>
    </row>
    <row r="176">
      <c r="A176" s="20"/>
      <c r="F176" s="25"/>
    </row>
    <row r="177">
      <c r="A177" s="20"/>
      <c r="F177" s="25"/>
    </row>
    <row r="178">
      <c r="A178" s="20"/>
      <c r="F178" s="25"/>
    </row>
    <row r="179">
      <c r="A179" s="20"/>
      <c r="F179" s="25"/>
    </row>
    <row r="180">
      <c r="A180" s="20"/>
      <c r="F180" s="25"/>
    </row>
    <row r="181">
      <c r="A181" s="20"/>
      <c r="F181" s="25"/>
    </row>
    <row r="182">
      <c r="A182" s="20"/>
      <c r="F182" s="25"/>
    </row>
    <row r="183">
      <c r="A183" s="20"/>
      <c r="F183" s="25"/>
    </row>
    <row r="184">
      <c r="A184" s="20"/>
      <c r="F184" s="25"/>
    </row>
    <row r="185">
      <c r="A185" s="20"/>
      <c r="F185" s="25"/>
    </row>
    <row r="186">
      <c r="A186" s="20"/>
      <c r="F186" s="25"/>
    </row>
    <row r="187">
      <c r="A187" s="20"/>
      <c r="F187" s="25"/>
    </row>
    <row r="188">
      <c r="A188" s="20"/>
      <c r="F188" s="25"/>
    </row>
    <row r="189">
      <c r="A189" s="20"/>
      <c r="F189" s="25"/>
    </row>
    <row r="190">
      <c r="A190" s="20"/>
      <c r="F190" s="25"/>
    </row>
    <row r="191">
      <c r="A191" s="20"/>
      <c r="F191" s="25"/>
    </row>
    <row r="192">
      <c r="A192" s="20"/>
      <c r="F192" s="25"/>
    </row>
    <row r="193">
      <c r="A193" s="20"/>
      <c r="F193" s="25"/>
    </row>
    <row r="194">
      <c r="A194" s="20"/>
      <c r="F194" s="25"/>
    </row>
    <row r="195">
      <c r="A195" s="20"/>
      <c r="F195" s="25"/>
    </row>
    <row r="196">
      <c r="A196" s="20"/>
      <c r="F196" s="25"/>
    </row>
    <row r="197">
      <c r="A197" s="20"/>
      <c r="F197" s="25"/>
    </row>
    <row r="198">
      <c r="A198" s="20"/>
      <c r="F198" s="25"/>
    </row>
    <row r="199">
      <c r="A199" s="20"/>
      <c r="F199" s="25"/>
    </row>
    <row r="200">
      <c r="A200" s="20"/>
      <c r="F200" s="25"/>
    </row>
    <row r="201">
      <c r="A201" s="20"/>
      <c r="F201" s="25"/>
    </row>
    <row r="202">
      <c r="A202" s="20"/>
      <c r="F202" s="25"/>
    </row>
    <row r="203">
      <c r="A203" s="20"/>
      <c r="F203" s="25"/>
    </row>
    <row r="204">
      <c r="A204" s="20"/>
      <c r="F204" s="25"/>
    </row>
    <row r="205">
      <c r="A205" s="20"/>
      <c r="F205" s="25"/>
    </row>
    <row r="206">
      <c r="A206" s="20"/>
      <c r="F206" s="25"/>
    </row>
    <row r="207">
      <c r="A207" s="20"/>
      <c r="F207" s="25"/>
    </row>
    <row r="208">
      <c r="A208" s="20"/>
      <c r="F208" s="25"/>
    </row>
    <row r="209">
      <c r="A209" s="20"/>
      <c r="F209" s="25"/>
    </row>
    <row r="210">
      <c r="A210" s="20"/>
      <c r="F210" s="25"/>
    </row>
    <row r="211">
      <c r="A211" s="20"/>
      <c r="F211" s="25"/>
    </row>
    <row r="212">
      <c r="A212" s="20"/>
      <c r="F212" s="25"/>
    </row>
    <row r="213">
      <c r="A213" s="20"/>
      <c r="F213" s="25"/>
    </row>
    <row r="214">
      <c r="A214" s="20"/>
      <c r="F214" s="25"/>
    </row>
    <row r="215">
      <c r="A215" s="20"/>
      <c r="F215" s="25"/>
    </row>
    <row r="216">
      <c r="A216" s="20"/>
      <c r="F216" s="25"/>
    </row>
    <row r="217">
      <c r="A217" s="20"/>
      <c r="F217" s="25"/>
    </row>
    <row r="218">
      <c r="A218" s="20"/>
      <c r="F218" s="25"/>
    </row>
    <row r="219">
      <c r="A219" s="20"/>
      <c r="F219" s="25"/>
    </row>
    <row r="220">
      <c r="A220" s="20"/>
      <c r="F220" s="25"/>
    </row>
    <row r="221">
      <c r="A221" s="20"/>
      <c r="F221" s="25"/>
    </row>
    <row r="222">
      <c r="A222" s="20"/>
      <c r="F222" s="25"/>
    </row>
    <row r="223">
      <c r="A223" s="20"/>
      <c r="F223" s="25"/>
    </row>
    <row r="224">
      <c r="A224" s="20"/>
      <c r="F224" s="25"/>
    </row>
    <row r="225">
      <c r="A225" s="20"/>
      <c r="F225" s="25"/>
    </row>
    <row r="226">
      <c r="A226" s="20"/>
      <c r="F226" s="25"/>
    </row>
    <row r="227">
      <c r="A227" s="20"/>
      <c r="F227" s="25"/>
    </row>
    <row r="228">
      <c r="A228" s="20"/>
      <c r="F228" s="25"/>
    </row>
    <row r="229">
      <c r="A229" s="20"/>
      <c r="F229" s="25"/>
    </row>
    <row r="230">
      <c r="A230" s="20"/>
      <c r="F230" s="25"/>
    </row>
    <row r="231">
      <c r="A231" s="20"/>
      <c r="F231" s="25"/>
    </row>
    <row r="232">
      <c r="A232" s="20"/>
      <c r="F232" s="25"/>
    </row>
    <row r="233">
      <c r="A233" s="20"/>
      <c r="F233" s="25"/>
    </row>
    <row r="234">
      <c r="A234" s="20"/>
      <c r="F234" s="25"/>
    </row>
    <row r="235">
      <c r="A235" s="20"/>
      <c r="F235" s="25"/>
    </row>
    <row r="236">
      <c r="A236" s="20"/>
      <c r="F236" s="25"/>
    </row>
    <row r="237">
      <c r="A237" s="20"/>
      <c r="F237" s="25"/>
    </row>
    <row r="238">
      <c r="A238" s="20"/>
      <c r="F238" s="25"/>
    </row>
    <row r="239">
      <c r="A239" s="20"/>
      <c r="F239" s="25"/>
    </row>
    <row r="240">
      <c r="A240" s="20"/>
      <c r="F240" s="25"/>
    </row>
    <row r="241">
      <c r="A241" s="20"/>
      <c r="F241" s="25"/>
    </row>
    <row r="242">
      <c r="A242" s="20"/>
      <c r="F242" s="25"/>
    </row>
    <row r="243">
      <c r="A243" s="20"/>
      <c r="F243" s="25"/>
    </row>
    <row r="244">
      <c r="A244" s="20"/>
      <c r="F244" s="25"/>
    </row>
    <row r="245">
      <c r="A245" s="20"/>
      <c r="F245" s="25"/>
    </row>
    <row r="246">
      <c r="A246" s="20"/>
      <c r="F246" s="25"/>
    </row>
    <row r="247">
      <c r="A247" s="20"/>
      <c r="F247" s="25"/>
    </row>
    <row r="248">
      <c r="A248" s="20"/>
      <c r="F248" s="25"/>
    </row>
    <row r="249">
      <c r="A249" s="20"/>
      <c r="F249" s="25"/>
    </row>
    <row r="250">
      <c r="A250" s="20"/>
      <c r="F250" s="25"/>
    </row>
    <row r="251">
      <c r="A251" s="20"/>
      <c r="F251" s="25"/>
    </row>
    <row r="252">
      <c r="A252" s="20"/>
      <c r="F252" s="25"/>
    </row>
    <row r="253">
      <c r="A253" s="20"/>
      <c r="F253" s="25"/>
    </row>
    <row r="254">
      <c r="A254" s="20"/>
      <c r="F254" s="25"/>
    </row>
    <row r="255">
      <c r="A255" s="20"/>
      <c r="F255" s="25"/>
    </row>
    <row r="256">
      <c r="A256" s="20"/>
      <c r="F256" s="25"/>
    </row>
    <row r="257">
      <c r="A257" s="20"/>
      <c r="F257" s="25"/>
    </row>
    <row r="258">
      <c r="A258" s="20"/>
      <c r="F258" s="25"/>
    </row>
    <row r="259">
      <c r="A259" s="20"/>
      <c r="F259" s="25"/>
    </row>
    <row r="260">
      <c r="A260" s="20"/>
      <c r="F260" s="25"/>
    </row>
    <row r="261">
      <c r="A261" s="20"/>
      <c r="F261" s="25"/>
    </row>
    <row r="262">
      <c r="A262" s="20"/>
      <c r="F262" s="25"/>
    </row>
    <row r="263">
      <c r="A263" s="20"/>
      <c r="F263" s="25"/>
    </row>
    <row r="264">
      <c r="A264" s="20"/>
      <c r="F264" s="25"/>
    </row>
    <row r="265">
      <c r="A265" s="20"/>
      <c r="F265" s="25"/>
    </row>
    <row r="266">
      <c r="A266" s="20"/>
      <c r="F266" s="25"/>
    </row>
    <row r="267">
      <c r="A267" s="20"/>
      <c r="F267" s="25"/>
    </row>
    <row r="268">
      <c r="A268" s="20"/>
      <c r="F268" s="25"/>
    </row>
    <row r="269">
      <c r="A269" s="20"/>
      <c r="F269" s="25"/>
    </row>
    <row r="270">
      <c r="A270" s="20"/>
      <c r="F270" s="25"/>
    </row>
    <row r="271">
      <c r="A271" s="20"/>
      <c r="F271" s="25"/>
    </row>
    <row r="272">
      <c r="A272" s="20"/>
      <c r="F272" s="25"/>
    </row>
    <row r="273">
      <c r="A273" s="20"/>
      <c r="F273" s="25"/>
    </row>
    <row r="274">
      <c r="A274" s="20"/>
      <c r="F274" s="25"/>
    </row>
    <row r="275">
      <c r="A275" s="20"/>
      <c r="F275" s="25"/>
    </row>
    <row r="276">
      <c r="A276" s="20"/>
      <c r="F276" s="25"/>
    </row>
    <row r="277">
      <c r="A277" s="20"/>
      <c r="F277" s="25"/>
    </row>
    <row r="278">
      <c r="A278" s="20"/>
      <c r="F278" s="25"/>
    </row>
    <row r="279">
      <c r="A279" s="20"/>
      <c r="F279" s="25"/>
    </row>
    <row r="280">
      <c r="A280" s="20"/>
      <c r="F280" s="25"/>
    </row>
    <row r="281">
      <c r="A281" s="20"/>
      <c r="F281" s="25"/>
    </row>
    <row r="282">
      <c r="A282" s="20"/>
      <c r="F282" s="25"/>
    </row>
    <row r="283">
      <c r="A283" s="20"/>
      <c r="F283" s="25"/>
    </row>
    <row r="284">
      <c r="A284" s="20"/>
      <c r="F284" s="25"/>
    </row>
    <row r="285">
      <c r="A285" s="20"/>
      <c r="F285" s="25"/>
    </row>
    <row r="286">
      <c r="A286" s="20"/>
      <c r="F286" s="25"/>
    </row>
    <row r="287">
      <c r="A287" s="20"/>
      <c r="F287" s="25"/>
    </row>
    <row r="288">
      <c r="A288" s="20"/>
      <c r="F288" s="25"/>
    </row>
    <row r="289">
      <c r="A289" s="20"/>
      <c r="F289" s="25"/>
    </row>
    <row r="290">
      <c r="A290" s="20"/>
      <c r="F290" s="25"/>
    </row>
    <row r="291">
      <c r="A291" s="20"/>
      <c r="F291" s="25"/>
    </row>
    <row r="292">
      <c r="A292" s="20"/>
      <c r="F292" s="25"/>
    </row>
    <row r="293">
      <c r="A293" s="20"/>
      <c r="F293" s="25"/>
    </row>
    <row r="294">
      <c r="A294" s="20"/>
      <c r="F294" s="25"/>
    </row>
    <row r="295">
      <c r="A295" s="20"/>
      <c r="F295" s="25"/>
    </row>
    <row r="296">
      <c r="A296" s="20"/>
      <c r="F296" s="25"/>
    </row>
    <row r="297">
      <c r="A297" s="20"/>
      <c r="F297" s="25"/>
    </row>
    <row r="298">
      <c r="A298" s="20"/>
      <c r="F298" s="25"/>
    </row>
    <row r="299">
      <c r="A299" s="20"/>
      <c r="F299" s="25"/>
    </row>
    <row r="300">
      <c r="A300" s="20"/>
      <c r="F300" s="25"/>
    </row>
    <row r="301">
      <c r="A301" s="20"/>
      <c r="F301" s="25"/>
    </row>
    <row r="302">
      <c r="A302" s="20"/>
      <c r="F302" s="25"/>
    </row>
    <row r="303">
      <c r="A303" s="20"/>
      <c r="F303" s="25"/>
    </row>
    <row r="304">
      <c r="A304" s="20"/>
      <c r="F304" s="25"/>
    </row>
    <row r="305">
      <c r="A305" s="20"/>
      <c r="F305" s="25"/>
    </row>
    <row r="306">
      <c r="A306" s="20"/>
      <c r="F306" s="25"/>
    </row>
    <row r="307">
      <c r="A307" s="20"/>
      <c r="F307" s="25"/>
    </row>
    <row r="308">
      <c r="A308" s="20"/>
      <c r="F308" s="25"/>
    </row>
    <row r="309">
      <c r="A309" s="20"/>
      <c r="F309" s="25"/>
    </row>
    <row r="310">
      <c r="A310" s="20"/>
      <c r="F310" s="25"/>
    </row>
    <row r="311">
      <c r="A311" s="20"/>
      <c r="F311" s="25"/>
    </row>
    <row r="312">
      <c r="A312" s="20"/>
      <c r="F312" s="25"/>
    </row>
    <row r="313">
      <c r="A313" s="20"/>
      <c r="F313" s="25"/>
    </row>
    <row r="314">
      <c r="A314" s="20"/>
      <c r="F314" s="25"/>
    </row>
    <row r="315">
      <c r="A315" s="20"/>
      <c r="F315" s="25"/>
    </row>
    <row r="316">
      <c r="A316" s="20"/>
      <c r="F316" s="25"/>
    </row>
    <row r="317">
      <c r="A317" s="20"/>
      <c r="F317" s="25"/>
    </row>
    <row r="318">
      <c r="A318" s="20"/>
      <c r="F318" s="25"/>
    </row>
    <row r="319">
      <c r="A319" s="20"/>
      <c r="F319" s="25"/>
    </row>
    <row r="320">
      <c r="A320" s="20"/>
      <c r="F320" s="25"/>
    </row>
    <row r="321">
      <c r="A321" s="20"/>
      <c r="F321" s="25"/>
    </row>
    <row r="322">
      <c r="A322" s="20"/>
      <c r="F322" s="25"/>
    </row>
    <row r="323">
      <c r="A323" s="20"/>
      <c r="F323" s="25"/>
    </row>
    <row r="324">
      <c r="A324" s="20"/>
      <c r="F324" s="25"/>
    </row>
    <row r="325">
      <c r="A325" s="20"/>
      <c r="F325" s="25"/>
    </row>
    <row r="326">
      <c r="A326" s="20"/>
      <c r="F326" s="25"/>
    </row>
    <row r="327">
      <c r="A327" s="20"/>
      <c r="F327" s="25"/>
    </row>
    <row r="328">
      <c r="A328" s="20"/>
      <c r="F328" s="25"/>
    </row>
    <row r="329">
      <c r="A329" s="20"/>
      <c r="F329" s="25"/>
    </row>
    <row r="330">
      <c r="A330" s="20"/>
      <c r="F330" s="25"/>
    </row>
    <row r="331">
      <c r="A331" s="20"/>
      <c r="F331" s="25"/>
    </row>
    <row r="332">
      <c r="A332" s="20"/>
      <c r="F332" s="25"/>
    </row>
    <row r="333">
      <c r="A333" s="20"/>
      <c r="F333" s="25"/>
    </row>
    <row r="334">
      <c r="A334" s="20"/>
      <c r="F334" s="25"/>
    </row>
    <row r="335">
      <c r="A335" s="20"/>
      <c r="F335" s="25"/>
    </row>
    <row r="336">
      <c r="A336" s="20"/>
      <c r="F336" s="25"/>
    </row>
    <row r="337">
      <c r="A337" s="20"/>
      <c r="F337" s="25"/>
    </row>
    <row r="338">
      <c r="A338" s="20"/>
      <c r="F338" s="25"/>
    </row>
    <row r="339">
      <c r="A339" s="20"/>
      <c r="F339" s="25"/>
    </row>
    <row r="340">
      <c r="A340" s="20"/>
      <c r="F340" s="25"/>
    </row>
    <row r="341">
      <c r="A341" s="20"/>
      <c r="F341" s="25"/>
    </row>
    <row r="342">
      <c r="A342" s="20"/>
      <c r="F342" s="25"/>
    </row>
    <row r="343">
      <c r="A343" s="20"/>
      <c r="F343" s="25"/>
    </row>
    <row r="344">
      <c r="A344" s="20"/>
      <c r="F344" s="25"/>
    </row>
    <row r="345">
      <c r="A345" s="20"/>
      <c r="F345" s="25"/>
    </row>
    <row r="346">
      <c r="A346" s="20"/>
      <c r="F346" s="25"/>
    </row>
    <row r="347">
      <c r="A347" s="20"/>
      <c r="F347" s="25"/>
    </row>
    <row r="348">
      <c r="A348" s="20"/>
      <c r="F348" s="25"/>
    </row>
    <row r="349">
      <c r="A349" s="20"/>
      <c r="F349" s="25"/>
    </row>
    <row r="350">
      <c r="A350" s="20"/>
      <c r="F350" s="25"/>
    </row>
    <row r="351">
      <c r="A351" s="20"/>
      <c r="F351" s="25"/>
    </row>
    <row r="352">
      <c r="A352" s="20"/>
      <c r="F352" s="25"/>
    </row>
    <row r="353">
      <c r="A353" s="20"/>
      <c r="F353" s="25"/>
    </row>
    <row r="354">
      <c r="A354" s="20"/>
      <c r="F354" s="25"/>
    </row>
    <row r="355">
      <c r="A355" s="20"/>
      <c r="F355" s="25"/>
    </row>
    <row r="356">
      <c r="A356" s="20"/>
      <c r="F356" s="25"/>
    </row>
    <row r="357">
      <c r="A357" s="20"/>
      <c r="F357" s="25"/>
    </row>
    <row r="358">
      <c r="A358" s="20"/>
      <c r="F358" s="25"/>
    </row>
    <row r="359">
      <c r="A359" s="20"/>
      <c r="F359" s="25"/>
    </row>
    <row r="360">
      <c r="A360" s="20"/>
      <c r="F360" s="25"/>
    </row>
    <row r="361">
      <c r="A361" s="20"/>
      <c r="F361" s="25"/>
    </row>
    <row r="362">
      <c r="A362" s="20"/>
      <c r="F362" s="25"/>
    </row>
    <row r="363">
      <c r="A363" s="20"/>
      <c r="F363" s="25"/>
    </row>
    <row r="364">
      <c r="A364" s="20"/>
      <c r="F364" s="25"/>
    </row>
    <row r="365">
      <c r="A365" s="20"/>
      <c r="F365" s="25"/>
    </row>
    <row r="366">
      <c r="A366" s="20"/>
      <c r="F366" s="25"/>
    </row>
    <row r="367">
      <c r="A367" s="20"/>
      <c r="F367" s="25"/>
    </row>
    <row r="368">
      <c r="A368" s="20"/>
      <c r="F368" s="25"/>
    </row>
    <row r="369">
      <c r="A369" s="20"/>
      <c r="F369" s="25"/>
    </row>
    <row r="370">
      <c r="A370" s="20"/>
      <c r="F370" s="25"/>
    </row>
    <row r="371">
      <c r="A371" s="20"/>
      <c r="F371" s="25"/>
    </row>
    <row r="372">
      <c r="A372" s="20"/>
      <c r="F372" s="25"/>
    </row>
    <row r="373">
      <c r="A373" s="20"/>
      <c r="F373" s="25"/>
    </row>
    <row r="374">
      <c r="A374" s="20"/>
      <c r="F374" s="25"/>
    </row>
    <row r="375">
      <c r="A375" s="20"/>
      <c r="F375" s="25"/>
    </row>
    <row r="376">
      <c r="A376" s="20"/>
      <c r="F376" s="25"/>
    </row>
    <row r="377">
      <c r="A377" s="20"/>
      <c r="F377" s="25"/>
    </row>
    <row r="378">
      <c r="A378" s="20"/>
      <c r="F378" s="25"/>
    </row>
    <row r="379">
      <c r="A379" s="20"/>
      <c r="F379" s="25"/>
    </row>
    <row r="380">
      <c r="A380" s="20"/>
      <c r="F380" s="25"/>
    </row>
    <row r="381">
      <c r="A381" s="20"/>
      <c r="F381" s="25"/>
    </row>
    <row r="382">
      <c r="A382" s="20"/>
      <c r="F382" s="25"/>
    </row>
    <row r="383">
      <c r="A383" s="20"/>
      <c r="F383" s="25"/>
    </row>
    <row r="384">
      <c r="A384" s="20"/>
      <c r="F384" s="25"/>
    </row>
    <row r="385">
      <c r="A385" s="20"/>
      <c r="F385" s="25"/>
    </row>
    <row r="386">
      <c r="A386" s="20"/>
      <c r="F386" s="25"/>
    </row>
    <row r="387">
      <c r="A387" s="20"/>
      <c r="F387" s="25"/>
    </row>
    <row r="388">
      <c r="A388" s="20"/>
      <c r="F388" s="25"/>
    </row>
    <row r="389">
      <c r="A389" s="20"/>
      <c r="F389" s="25"/>
    </row>
    <row r="390">
      <c r="A390" s="20"/>
      <c r="F390" s="25"/>
    </row>
    <row r="391">
      <c r="A391" s="20"/>
      <c r="F391" s="25"/>
    </row>
    <row r="392">
      <c r="A392" s="20"/>
      <c r="F392" s="25"/>
    </row>
    <row r="393">
      <c r="A393" s="20"/>
      <c r="F393" s="25"/>
    </row>
    <row r="394">
      <c r="A394" s="20"/>
      <c r="F394" s="25"/>
    </row>
    <row r="395">
      <c r="A395" s="20"/>
      <c r="F395" s="25"/>
    </row>
    <row r="396">
      <c r="A396" s="20"/>
      <c r="F396" s="25"/>
    </row>
    <row r="397">
      <c r="A397" s="20"/>
      <c r="F397" s="25"/>
    </row>
    <row r="398">
      <c r="A398" s="20"/>
      <c r="F398" s="25"/>
    </row>
    <row r="399">
      <c r="A399" s="20"/>
      <c r="F399" s="25"/>
    </row>
    <row r="400">
      <c r="A400" s="20"/>
      <c r="F400" s="25"/>
    </row>
    <row r="401">
      <c r="A401" s="20"/>
      <c r="F401" s="25"/>
    </row>
    <row r="402">
      <c r="A402" s="20"/>
      <c r="F402" s="25"/>
    </row>
    <row r="403">
      <c r="A403" s="20"/>
      <c r="F403" s="25"/>
    </row>
    <row r="404">
      <c r="A404" s="20"/>
      <c r="F404" s="25"/>
    </row>
    <row r="405">
      <c r="A405" s="20"/>
      <c r="F405" s="25"/>
    </row>
    <row r="406">
      <c r="A406" s="20"/>
      <c r="F406" s="25"/>
    </row>
    <row r="407">
      <c r="A407" s="20"/>
      <c r="F407" s="25"/>
    </row>
    <row r="408">
      <c r="A408" s="20"/>
      <c r="F408" s="25"/>
    </row>
    <row r="409">
      <c r="A409" s="20"/>
      <c r="F409" s="25"/>
    </row>
    <row r="410">
      <c r="A410" s="20"/>
      <c r="F410" s="25"/>
    </row>
    <row r="411">
      <c r="A411" s="20"/>
      <c r="F411" s="25"/>
    </row>
    <row r="412">
      <c r="A412" s="20"/>
      <c r="F412" s="25"/>
    </row>
    <row r="413">
      <c r="A413" s="20"/>
      <c r="F413" s="25"/>
    </row>
    <row r="414">
      <c r="A414" s="20"/>
      <c r="F414" s="25"/>
    </row>
    <row r="415">
      <c r="A415" s="20"/>
      <c r="F415" s="25"/>
    </row>
    <row r="416">
      <c r="A416" s="20"/>
      <c r="F416" s="25"/>
    </row>
    <row r="417">
      <c r="A417" s="20"/>
      <c r="F417" s="25"/>
    </row>
    <row r="418">
      <c r="A418" s="20"/>
      <c r="F418" s="25"/>
    </row>
    <row r="419">
      <c r="A419" s="20"/>
      <c r="F419" s="25"/>
    </row>
    <row r="420">
      <c r="A420" s="20"/>
      <c r="F420" s="25"/>
    </row>
    <row r="421">
      <c r="A421" s="20"/>
      <c r="F421" s="25"/>
    </row>
    <row r="422">
      <c r="A422" s="20"/>
      <c r="F422" s="25"/>
    </row>
    <row r="423">
      <c r="A423" s="20"/>
      <c r="F423" s="25"/>
    </row>
    <row r="424">
      <c r="A424" s="20"/>
      <c r="F424" s="25"/>
    </row>
    <row r="425">
      <c r="A425" s="20"/>
      <c r="F425" s="25"/>
    </row>
    <row r="426">
      <c r="A426" s="20"/>
      <c r="F426" s="25"/>
    </row>
    <row r="427">
      <c r="A427" s="20"/>
      <c r="F427" s="25"/>
    </row>
    <row r="428">
      <c r="A428" s="20"/>
      <c r="F428" s="25"/>
    </row>
    <row r="429">
      <c r="A429" s="20"/>
      <c r="F429" s="25"/>
    </row>
    <row r="430">
      <c r="A430" s="20"/>
      <c r="F430" s="25"/>
    </row>
    <row r="431">
      <c r="A431" s="20"/>
      <c r="F431" s="25"/>
    </row>
    <row r="432">
      <c r="A432" s="20"/>
      <c r="F432" s="25"/>
    </row>
    <row r="433">
      <c r="A433" s="20"/>
      <c r="F433" s="25"/>
    </row>
    <row r="434">
      <c r="A434" s="20"/>
      <c r="F434" s="25"/>
    </row>
    <row r="435">
      <c r="A435" s="20"/>
      <c r="F435" s="25"/>
    </row>
    <row r="436">
      <c r="A436" s="20"/>
      <c r="F436" s="25"/>
    </row>
    <row r="437">
      <c r="A437" s="20"/>
      <c r="F437" s="25"/>
    </row>
    <row r="438">
      <c r="A438" s="20"/>
      <c r="F438" s="25"/>
    </row>
    <row r="439">
      <c r="A439" s="20"/>
      <c r="F439" s="25"/>
    </row>
    <row r="440">
      <c r="A440" s="20"/>
      <c r="F440" s="25"/>
    </row>
    <row r="441">
      <c r="A441" s="20"/>
      <c r="F441" s="25"/>
    </row>
    <row r="442">
      <c r="A442" s="20"/>
      <c r="F442" s="25"/>
    </row>
    <row r="443">
      <c r="A443" s="20"/>
      <c r="F443" s="25"/>
    </row>
    <row r="444">
      <c r="A444" s="20"/>
      <c r="F444" s="25"/>
    </row>
    <row r="445">
      <c r="A445" s="20"/>
      <c r="F445" s="25"/>
    </row>
    <row r="446">
      <c r="A446" s="20"/>
      <c r="F446" s="25"/>
    </row>
    <row r="447">
      <c r="A447" s="20"/>
      <c r="F447" s="25"/>
    </row>
    <row r="448">
      <c r="A448" s="20"/>
      <c r="F448" s="25"/>
    </row>
    <row r="449">
      <c r="A449" s="20"/>
      <c r="F449" s="25"/>
    </row>
    <row r="450">
      <c r="A450" s="20"/>
      <c r="F450" s="25"/>
    </row>
    <row r="451">
      <c r="A451" s="20"/>
      <c r="F451" s="25"/>
    </row>
    <row r="452">
      <c r="A452" s="20"/>
      <c r="F452" s="25"/>
    </row>
    <row r="453">
      <c r="A453" s="20"/>
      <c r="F453" s="25"/>
    </row>
    <row r="454">
      <c r="A454" s="20"/>
      <c r="F454" s="25"/>
    </row>
    <row r="455">
      <c r="A455" s="20"/>
      <c r="F455" s="25"/>
    </row>
    <row r="456">
      <c r="A456" s="20"/>
      <c r="F456" s="25"/>
    </row>
    <row r="457">
      <c r="A457" s="20"/>
      <c r="F457" s="25"/>
    </row>
    <row r="458">
      <c r="A458" s="20"/>
      <c r="F458" s="25"/>
    </row>
    <row r="459">
      <c r="A459" s="20"/>
      <c r="F459" s="25"/>
    </row>
    <row r="460">
      <c r="A460" s="20"/>
      <c r="F460" s="25"/>
    </row>
    <row r="461">
      <c r="A461" s="20"/>
      <c r="F461" s="25"/>
    </row>
    <row r="462">
      <c r="A462" s="20"/>
      <c r="F462" s="25"/>
    </row>
    <row r="463">
      <c r="A463" s="20"/>
      <c r="F463" s="25"/>
    </row>
    <row r="464">
      <c r="A464" s="20"/>
      <c r="F464" s="25"/>
    </row>
    <row r="465">
      <c r="A465" s="20"/>
      <c r="F465" s="25"/>
    </row>
    <row r="466">
      <c r="A466" s="20"/>
      <c r="F466" s="25"/>
    </row>
    <row r="467">
      <c r="A467" s="20"/>
      <c r="F467" s="25"/>
    </row>
    <row r="468">
      <c r="A468" s="20"/>
      <c r="F468" s="25"/>
    </row>
    <row r="469">
      <c r="A469" s="20"/>
      <c r="F469" s="25"/>
    </row>
    <row r="470">
      <c r="A470" s="20"/>
      <c r="F470" s="25"/>
    </row>
    <row r="471">
      <c r="A471" s="20"/>
      <c r="F471" s="25"/>
    </row>
    <row r="472">
      <c r="A472" s="20"/>
      <c r="F472" s="25"/>
    </row>
    <row r="473">
      <c r="A473" s="20"/>
      <c r="F473" s="25"/>
    </row>
    <row r="474">
      <c r="A474" s="20"/>
      <c r="F474" s="25"/>
    </row>
    <row r="475">
      <c r="A475" s="20"/>
      <c r="F475" s="25"/>
    </row>
    <row r="476">
      <c r="A476" s="20"/>
      <c r="F476" s="25"/>
    </row>
    <row r="477">
      <c r="A477" s="20"/>
      <c r="F477" s="25"/>
    </row>
    <row r="478">
      <c r="A478" s="20"/>
      <c r="F478" s="25"/>
    </row>
    <row r="479">
      <c r="A479" s="20"/>
      <c r="F479" s="25"/>
    </row>
    <row r="480">
      <c r="A480" s="20"/>
      <c r="F480" s="25"/>
    </row>
    <row r="481">
      <c r="A481" s="20"/>
      <c r="F481" s="25"/>
    </row>
    <row r="482">
      <c r="A482" s="20"/>
      <c r="F482" s="25"/>
    </row>
    <row r="483">
      <c r="A483" s="20"/>
      <c r="F483" s="25"/>
    </row>
    <row r="484">
      <c r="A484" s="20"/>
      <c r="F484" s="25"/>
    </row>
    <row r="485">
      <c r="A485" s="20"/>
      <c r="F485" s="25"/>
    </row>
    <row r="486">
      <c r="A486" s="20"/>
      <c r="F486" s="25"/>
    </row>
    <row r="487">
      <c r="A487" s="20"/>
      <c r="F487" s="25"/>
    </row>
    <row r="488">
      <c r="A488" s="20"/>
      <c r="F488" s="25"/>
    </row>
    <row r="489">
      <c r="A489" s="20"/>
      <c r="F489" s="25"/>
    </row>
    <row r="490">
      <c r="A490" s="20"/>
      <c r="F490" s="25"/>
    </row>
    <row r="491">
      <c r="A491" s="20"/>
      <c r="F491" s="25"/>
    </row>
    <row r="492">
      <c r="A492" s="20"/>
      <c r="F492" s="25"/>
    </row>
    <row r="493">
      <c r="A493" s="20"/>
      <c r="F493" s="25"/>
    </row>
    <row r="494">
      <c r="A494" s="20"/>
      <c r="F494" s="25"/>
    </row>
    <row r="495">
      <c r="A495" s="20"/>
      <c r="F495" s="25"/>
    </row>
    <row r="496">
      <c r="A496" s="20"/>
      <c r="F496" s="25"/>
    </row>
    <row r="497">
      <c r="A497" s="20"/>
      <c r="F497" s="25"/>
    </row>
    <row r="498">
      <c r="A498" s="20"/>
      <c r="F498" s="25"/>
    </row>
    <row r="499">
      <c r="A499" s="20"/>
      <c r="F499" s="25"/>
    </row>
    <row r="500">
      <c r="A500" s="20"/>
      <c r="F500" s="25"/>
    </row>
    <row r="501">
      <c r="A501" s="20"/>
      <c r="F501" s="25"/>
    </row>
    <row r="502">
      <c r="A502" s="20"/>
      <c r="F502" s="25"/>
    </row>
    <row r="503">
      <c r="A503" s="20"/>
      <c r="F503" s="25"/>
    </row>
    <row r="504">
      <c r="A504" s="20"/>
      <c r="F504" s="25"/>
    </row>
    <row r="505">
      <c r="A505" s="20"/>
      <c r="F505" s="25"/>
    </row>
    <row r="506">
      <c r="A506" s="20"/>
      <c r="F506" s="25"/>
    </row>
    <row r="507">
      <c r="A507" s="20"/>
      <c r="F507" s="25"/>
    </row>
    <row r="508">
      <c r="A508" s="20"/>
      <c r="F508" s="25"/>
    </row>
    <row r="509">
      <c r="A509" s="20"/>
      <c r="F509" s="25"/>
    </row>
    <row r="510">
      <c r="A510" s="20"/>
      <c r="F510" s="25"/>
    </row>
    <row r="511">
      <c r="A511" s="20"/>
      <c r="F511" s="25"/>
    </row>
    <row r="512">
      <c r="A512" s="20"/>
      <c r="F512" s="25"/>
    </row>
    <row r="513">
      <c r="A513" s="20"/>
      <c r="F513" s="25"/>
    </row>
    <row r="514">
      <c r="A514" s="20"/>
      <c r="F514" s="25"/>
    </row>
    <row r="515">
      <c r="A515" s="20"/>
      <c r="F515" s="25"/>
    </row>
    <row r="516">
      <c r="A516" s="20"/>
      <c r="F516" s="25"/>
    </row>
    <row r="517">
      <c r="A517" s="20"/>
      <c r="F517" s="25"/>
    </row>
    <row r="518">
      <c r="A518" s="20"/>
      <c r="F518" s="25"/>
    </row>
    <row r="519">
      <c r="A519" s="20"/>
      <c r="F519" s="25"/>
    </row>
    <row r="520">
      <c r="A520" s="20"/>
      <c r="F520" s="25"/>
    </row>
    <row r="521">
      <c r="A521" s="20"/>
      <c r="F521" s="25"/>
    </row>
    <row r="522">
      <c r="A522" s="20"/>
      <c r="F522" s="25"/>
    </row>
    <row r="523">
      <c r="A523" s="20"/>
      <c r="F523" s="25"/>
    </row>
    <row r="524">
      <c r="A524" s="20"/>
      <c r="F524" s="25"/>
    </row>
    <row r="525">
      <c r="A525" s="20"/>
      <c r="F525" s="25"/>
    </row>
    <row r="526">
      <c r="A526" s="20"/>
      <c r="F526" s="25"/>
    </row>
    <row r="527">
      <c r="A527" s="20"/>
      <c r="F527" s="25"/>
    </row>
    <row r="528">
      <c r="A528" s="20"/>
      <c r="F528" s="25"/>
    </row>
    <row r="529">
      <c r="A529" s="20"/>
      <c r="F529" s="25"/>
    </row>
    <row r="530">
      <c r="A530" s="20"/>
      <c r="F530" s="25"/>
    </row>
    <row r="531">
      <c r="A531" s="20"/>
      <c r="F531" s="25"/>
    </row>
    <row r="532">
      <c r="A532" s="20"/>
      <c r="F532" s="25"/>
    </row>
    <row r="533">
      <c r="A533" s="20"/>
      <c r="F533" s="25"/>
    </row>
    <row r="534">
      <c r="A534" s="20"/>
      <c r="F534" s="25"/>
    </row>
    <row r="535">
      <c r="A535" s="20"/>
      <c r="F535" s="25"/>
    </row>
    <row r="536">
      <c r="A536" s="20"/>
      <c r="F536" s="25"/>
    </row>
    <row r="537">
      <c r="A537" s="20"/>
      <c r="F537" s="25"/>
    </row>
    <row r="538">
      <c r="A538" s="20"/>
      <c r="F538" s="25"/>
    </row>
    <row r="539">
      <c r="A539" s="20"/>
      <c r="F539" s="25"/>
    </row>
    <row r="540">
      <c r="A540" s="20"/>
      <c r="F540" s="25"/>
    </row>
    <row r="541">
      <c r="A541" s="20"/>
      <c r="F541" s="25"/>
    </row>
    <row r="542">
      <c r="A542" s="20"/>
      <c r="F542" s="25"/>
    </row>
    <row r="543">
      <c r="A543" s="20"/>
      <c r="F543" s="25"/>
    </row>
    <row r="544">
      <c r="A544" s="20"/>
      <c r="F544" s="25"/>
    </row>
    <row r="545">
      <c r="A545" s="20"/>
      <c r="F545" s="25"/>
    </row>
    <row r="546">
      <c r="A546" s="20"/>
      <c r="F546" s="25"/>
    </row>
    <row r="547">
      <c r="A547" s="20"/>
      <c r="F547" s="25"/>
    </row>
    <row r="548">
      <c r="A548" s="20"/>
      <c r="F548" s="25"/>
    </row>
    <row r="549">
      <c r="A549" s="20"/>
      <c r="F549" s="25"/>
    </row>
    <row r="550">
      <c r="A550" s="20"/>
      <c r="F550" s="25"/>
    </row>
    <row r="551">
      <c r="A551" s="20"/>
      <c r="F551" s="25"/>
    </row>
    <row r="552">
      <c r="A552" s="20"/>
      <c r="F552" s="25"/>
    </row>
    <row r="553">
      <c r="A553" s="20"/>
      <c r="F553" s="25"/>
    </row>
    <row r="554">
      <c r="A554" s="20"/>
      <c r="F554" s="25"/>
    </row>
    <row r="555">
      <c r="A555" s="20"/>
      <c r="F555" s="25"/>
    </row>
    <row r="556">
      <c r="A556" s="20"/>
      <c r="F556" s="25"/>
    </row>
    <row r="557">
      <c r="A557" s="20"/>
      <c r="F557" s="25"/>
    </row>
    <row r="558">
      <c r="A558" s="20"/>
      <c r="F558" s="25"/>
    </row>
    <row r="559">
      <c r="A559" s="20"/>
      <c r="F559" s="25"/>
    </row>
    <row r="560">
      <c r="A560" s="20"/>
      <c r="F560" s="25"/>
    </row>
    <row r="561">
      <c r="A561" s="20"/>
      <c r="F561" s="25"/>
    </row>
    <row r="562">
      <c r="A562" s="20"/>
      <c r="F562" s="25"/>
    </row>
    <row r="563">
      <c r="A563" s="20"/>
      <c r="F563" s="25"/>
    </row>
    <row r="564">
      <c r="A564" s="20"/>
      <c r="F564" s="25"/>
    </row>
    <row r="565">
      <c r="A565" s="20"/>
      <c r="F565" s="25"/>
    </row>
    <row r="566">
      <c r="A566" s="20"/>
      <c r="F566" s="25"/>
    </row>
    <row r="567">
      <c r="A567" s="20"/>
      <c r="F567" s="25"/>
    </row>
    <row r="568">
      <c r="A568" s="20"/>
      <c r="F568" s="25"/>
    </row>
    <row r="569">
      <c r="A569" s="20"/>
      <c r="F569" s="25"/>
    </row>
    <row r="570">
      <c r="A570" s="20"/>
      <c r="F570" s="25"/>
    </row>
    <row r="571">
      <c r="A571" s="20"/>
      <c r="F571" s="25"/>
    </row>
    <row r="572">
      <c r="A572" s="20"/>
      <c r="F572" s="25"/>
    </row>
    <row r="573">
      <c r="A573" s="20"/>
      <c r="F573" s="25"/>
    </row>
    <row r="574">
      <c r="A574" s="20"/>
      <c r="F574" s="25"/>
    </row>
    <row r="575">
      <c r="A575" s="20"/>
      <c r="F575" s="25"/>
    </row>
    <row r="576">
      <c r="A576" s="20"/>
      <c r="F576" s="25"/>
    </row>
    <row r="577">
      <c r="A577" s="20"/>
      <c r="F577" s="25"/>
    </row>
    <row r="578">
      <c r="A578" s="20"/>
      <c r="F578" s="25"/>
    </row>
    <row r="579">
      <c r="A579" s="20"/>
      <c r="F579" s="25"/>
    </row>
    <row r="580">
      <c r="A580" s="20"/>
      <c r="F580" s="25"/>
    </row>
    <row r="581">
      <c r="A581" s="20"/>
      <c r="F581" s="25"/>
    </row>
    <row r="582">
      <c r="A582" s="20"/>
      <c r="F582" s="25"/>
    </row>
    <row r="583">
      <c r="A583" s="20"/>
      <c r="F583" s="25"/>
    </row>
    <row r="584">
      <c r="A584" s="20"/>
      <c r="F584" s="25"/>
    </row>
    <row r="585">
      <c r="A585" s="20"/>
      <c r="F585" s="25"/>
    </row>
    <row r="586">
      <c r="A586" s="20"/>
      <c r="F586" s="25"/>
    </row>
    <row r="587">
      <c r="A587" s="20"/>
      <c r="F587" s="25"/>
    </row>
    <row r="588">
      <c r="A588" s="20"/>
      <c r="F588" s="25"/>
    </row>
    <row r="589">
      <c r="A589" s="20"/>
      <c r="F589" s="25"/>
    </row>
    <row r="590">
      <c r="A590" s="20"/>
      <c r="F590" s="25"/>
    </row>
    <row r="591">
      <c r="A591" s="20"/>
      <c r="F591" s="25"/>
    </row>
    <row r="592">
      <c r="A592" s="20"/>
      <c r="F592" s="25"/>
    </row>
    <row r="593">
      <c r="A593" s="20"/>
      <c r="F593" s="25"/>
    </row>
    <row r="594">
      <c r="A594" s="20"/>
      <c r="F594" s="25"/>
    </row>
    <row r="595">
      <c r="A595" s="20"/>
      <c r="F595" s="25"/>
    </row>
    <row r="596">
      <c r="A596" s="20"/>
      <c r="F596" s="25"/>
    </row>
    <row r="597">
      <c r="A597" s="20"/>
      <c r="F597" s="25"/>
    </row>
    <row r="598">
      <c r="A598" s="20"/>
      <c r="F598" s="25"/>
    </row>
    <row r="599">
      <c r="A599" s="20"/>
      <c r="F599" s="25"/>
    </row>
    <row r="600">
      <c r="A600" s="20"/>
      <c r="F600" s="25"/>
    </row>
    <row r="601">
      <c r="A601" s="20"/>
      <c r="F601" s="25"/>
    </row>
    <row r="602">
      <c r="A602" s="20"/>
      <c r="F602" s="25"/>
    </row>
    <row r="603">
      <c r="A603" s="20"/>
      <c r="F603" s="25"/>
    </row>
    <row r="604">
      <c r="A604" s="20"/>
      <c r="F604" s="25"/>
    </row>
    <row r="605">
      <c r="A605" s="20"/>
      <c r="F605" s="25"/>
    </row>
    <row r="606">
      <c r="A606" s="20"/>
      <c r="F606" s="25"/>
    </row>
    <row r="607">
      <c r="A607" s="20"/>
      <c r="F607" s="25"/>
    </row>
    <row r="608">
      <c r="A608" s="20"/>
      <c r="F608" s="25"/>
    </row>
    <row r="609">
      <c r="A609" s="20"/>
      <c r="F609" s="25"/>
    </row>
    <row r="610">
      <c r="A610" s="20"/>
      <c r="F610" s="25"/>
    </row>
    <row r="611">
      <c r="A611" s="20"/>
      <c r="F611" s="25"/>
    </row>
    <row r="612">
      <c r="A612" s="20"/>
      <c r="F612" s="25"/>
    </row>
    <row r="613">
      <c r="A613" s="20"/>
      <c r="F613" s="25"/>
    </row>
    <row r="614">
      <c r="A614" s="20"/>
      <c r="F614" s="25"/>
    </row>
    <row r="615">
      <c r="A615" s="20"/>
      <c r="F615" s="25"/>
    </row>
    <row r="616">
      <c r="A616" s="20"/>
      <c r="F616" s="25"/>
    </row>
    <row r="617">
      <c r="A617" s="20"/>
      <c r="F617" s="25"/>
    </row>
    <row r="618">
      <c r="A618" s="20"/>
      <c r="F618" s="25"/>
    </row>
    <row r="619">
      <c r="A619" s="20"/>
      <c r="F619" s="25"/>
    </row>
    <row r="620">
      <c r="A620" s="20"/>
      <c r="F620" s="25"/>
    </row>
    <row r="621">
      <c r="A621" s="20"/>
      <c r="F621" s="25"/>
    </row>
    <row r="622">
      <c r="A622" s="20"/>
      <c r="F622" s="25"/>
    </row>
    <row r="623">
      <c r="A623" s="20"/>
      <c r="F623" s="25"/>
    </row>
    <row r="624">
      <c r="A624" s="20"/>
      <c r="F624" s="25"/>
    </row>
    <row r="625">
      <c r="A625" s="20"/>
      <c r="F625" s="25"/>
    </row>
    <row r="626">
      <c r="A626" s="20"/>
      <c r="F626" s="25"/>
    </row>
    <row r="627">
      <c r="A627" s="20"/>
      <c r="F627" s="25"/>
    </row>
    <row r="628">
      <c r="A628" s="20"/>
      <c r="F628" s="25"/>
    </row>
    <row r="629">
      <c r="A629" s="20"/>
      <c r="F629" s="25"/>
    </row>
    <row r="630">
      <c r="A630" s="20"/>
      <c r="F630" s="25"/>
    </row>
    <row r="631">
      <c r="A631" s="20"/>
      <c r="F631" s="25"/>
    </row>
    <row r="632">
      <c r="A632" s="20"/>
      <c r="F632" s="25"/>
    </row>
    <row r="633">
      <c r="A633" s="20"/>
      <c r="F633" s="25"/>
    </row>
    <row r="634">
      <c r="A634" s="20"/>
      <c r="F634" s="25"/>
    </row>
    <row r="635">
      <c r="A635" s="20"/>
      <c r="F635" s="25"/>
    </row>
    <row r="636">
      <c r="A636" s="20"/>
      <c r="F636" s="25"/>
    </row>
    <row r="637">
      <c r="A637" s="20"/>
      <c r="F637" s="25"/>
    </row>
    <row r="638">
      <c r="A638" s="20"/>
      <c r="F638" s="25"/>
    </row>
    <row r="639">
      <c r="A639" s="20"/>
      <c r="F639" s="25"/>
    </row>
    <row r="640">
      <c r="A640" s="20"/>
      <c r="F640" s="25"/>
    </row>
    <row r="641">
      <c r="A641" s="20"/>
      <c r="F641" s="25"/>
    </row>
    <row r="642">
      <c r="A642" s="20"/>
      <c r="F642" s="25"/>
    </row>
    <row r="643">
      <c r="A643" s="20"/>
      <c r="F643" s="25"/>
    </row>
    <row r="644">
      <c r="A644" s="20"/>
      <c r="F644" s="25"/>
    </row>
    <row r="645">
      <c r="A645" s="20"/>
      <c r="F645" s="25"/>
    </row>
    <row r="646">
      <c r="A646" s="20"/>
      <c r="F646" s="25"/>
    </row>
    <row r="647">
      <c r="A647" s="20"/>
      <c r="F647" s="25"/>
    </row>
    <row r="648">
      <c r="A648" s="20"/>
      <c r="F648" s="25"/>
    </row>
    <row r="649">
      <c r="A649" s="20"/>
      <c r="F649" s="25"/>
    </row>
    <row r="650">
      <c r="A650" s="20"/>
      <c r="F650" s="25"/>
    </row>
    <row r="651">
      <c r="A651" s="20"/>
      <c r="F651" s="25"/>
    </row>
    <row r="652">
      <c r="A652" s="20"/>
      <c r="F652" s="25"/>
    </row>
    <row r="653">
      <c r="A653" s="20"/>
      <c r="F653" s="25"/>
    </row>
    <row r="654">
      <c r="A654" s="20"/>
      <c r="F654" s="25"/>
    </row>
    <row r="655">
      <c r="A655" s="20"/>
      <c r="F655" s="25"/>
    </row>
    <row r="656">
      <c r="A656" s="20"/>
      <c r="F656" s="25"/>
    </row>
    <row r="657">
      <c r="A657" s="20"/>
      <c r="F657" s="25"/>
    </row>
    <row r="658">
      <c r="A658" s="20"/>
      <c r="F658" s="25"/>
    </row>
    <row r="659">
      <c r="A659" s="20"/>
      <c r="F659" s="25"/>
    </row>
    <row r="660">
      <c r="A660" s="20"/>
      <c r="F660" s="25"/>
    </row>
    <row r="661">
      <c r="A661" s="20"/>
      <c r="F661" s="25"/>
    </row>
    <row r="662">
      <c r="A662" s="20"/>
      <c r="F662" s="25"/>
    </row>
    <row r="663">
      <c r="A663" s="20"/>
      <c r="F663" s="25"/>
    </row>
    <row r="664">
      <c r="A664" s="20"/>
      <c r="F664" s="25"/>
    </row>
    <row r="665">
      <c r="A665" s="20"/>
      <c r="F665" s="25"/>
    </row>
    <row r="666">
      <c r="A666" s="20"/>
      <c r="F666" s="25"/>
    </row>
    <row r="667">
      <c r="A667" s="20"/>
      <c r="F667" s="25"/>
    </row>
    <row r="668">
      <c r="A668" s="20"/>
      <c r="F668" s="25"/>
    </row>
    <row r="669">
      <c r="A669" s="20"/>
      <c r="F669" s="25"/>
    </row>
    <row r="670">
      <c r="A670" s="20"/>
      <c r="F670" s="25"/>
    </row>
    <row r="671">
      <c r="A671" s="20"/>
      <c r="F671" s="25"/>
    </row>
    <row r="672">
      <c r="A672" s="20"/>
      <c r="F672" s="25"/>
    </row>
    <row r="673">
      <c r="A673" s="20"/>
      <c r="F673" s="25"/>
    </row>
    <row r="674">
      <c r="A674" s="20"/>
      <c r="F674" s="25"/>
    </row>
    <row r="675">
      <c r="A675" s="20"/>
      <c r="F675" s="25"/>
    </row>
    <row r="676">
      <c r="A676" s="20"/>
      <c r="F676" s="25"/>
    </row>
    <row r="677">
      <c r="A677" s="20"/>
      <c r="F677" s="25"/>
    </row>
    <row r="678">
      <c r="A678" s="20"/>
      <c r="F678" s="25"/>
    </row>
    <row r="679">
      <c r="A679" s="20"/>
      <c r="F679" s="25"/>
    </row>
    <row r="680">
      <c r="A680" s="20"/>
      <c r="F680" s="25"/>
    </row>
    <row r="681">
      <c r="A681" s="20"/>
      <c r="F681" s="25"/>
    </row>
    <row r="682">
      <c r="A682" s="20"/>
      <c r="F682" s="25"/>
    </row>
    <row r="683">
      <c r="A683" s="20"/>
      <c r="F683" s="25"/>
    </row>
    <row r="684">
      <c r="A684" s="20"/>
      <c r="F684" s="25"/>
    </row>
    <row r="685">
      <c r="A685" s="20"/>
      <c r="F685" s="25"/>
    </row>
    <row r="686">
      <c r="A686" s="20"/>
      <c r="F686" s="25"/>
    </row>
    <row r="687">
      <c r="A687" s="20"/>
      <c r="F687" s="25"/>
    </row>
    <row r="688">
      <c r="A688" s="20"/>
      <c r="F688" s="25"/>
    </row>
    <row r="689">
      <c r="A689" s="20"/>
      <c r="F689" s="25"/>
    </row>
    <row r="690">
      <c r="A690" s="20"/>
      <c r="F690" s="25"/>
    </row>
    <row r="691">
      <c r="A691" s="20"/>
      <c r="F691" s="25"/>
    </row>
    <row r="692">
      <c r="A692" s="20"/>
      <c r="F692" s="25"/>
    </row>
    <row r="693">
      <c r="A693" s="20"/>
      <c r="F693" s="25"/>
    </row>
    <row r="694">
      <c r="A694" s="20"/>
      <c r="F694" s="25"/>
    </row>
    <row r="695">
      <c r="A695" s="20"/>
      <c r="F695" s="25"/>
    </row>
    <row r="696">
      <c r="A696" s="20"/>
      <c r="F696" s="25"/>
    </row>
    <row r="697">
      <c r="A697" s="20"/>
      <c r="F697" s="25"/>
    </row>
    <row r="698">
      <c r="A698" s="20"/>
      <c r="F698" s="25"/>
    </row>
    <row r="699">
      <c r="A699" s="20"/>
      <c r="F699" s="25"/>
    </row>
    <row r="700">
      <c r="A700" s="20"/>
      <c r="F700" s="25"/>
    </row>
    <row r="701">
      <c r="A701" s="20"/>
      <c r="F701" s="25"/>
    </row>
    <row r="702">
      <c r="A702" s="20"/>
      <c r="F702" s="25"/>
    </row>
    <row r="703">
      <c r="A703" s="20"/>
      <c r="F703" s="25"/>
    </row>
    <row r="704">
      <c r="A704" s="20"/>
      <c r="F704" s="25"/>
    </row>
    <row r="705">
      <c r="A705" s="20"/>
      <c r="F705" s="25"/>
    </row>
    <row r="706">
      <c r="A706" s="20"/>
      <c r="F706" s="25"/>
    </row>
    <row r="707">
      <c r="A707" s="20"/>
      <c r="F707" s="25"/>
    </row>
    <row r="708">
      <c r="A708" s="20"/>
      <c r="F708" s="25"/>
    </row>
    <row r="709">
      <c r="A709" s="20"/>
      <c r="F709" s="25"/>
    </row>
    <row r="710">
      <c r="A710" s="20"/>
      <c r="F710" s="25"/>
    </row>
    <row r="711">
      <c r="A711" s="20"/>
      <c r="F711" s="25"/>
    </row>
    <row r="712">
      <c r="A712" s="20"/>
      <c r="F712" s="25"/>
    </row>
    <row r="713">
      <c r="A713" s="20"/>
      <c r="F713" s="25"/>
    </row>
    <row r="714">
      <c r="A714" s="20"/>
      <c r="F714" s="25"/>
    </row>
    <row r="715">
      <c r="A715" s="20"/>
      <c r="F715" s="25"/>
    </row>
    <row r="716">
      <c r="A716" s="20"/>
      <c r="F716" s="25"/>
    </row>
    <row r="717">
      <c r="A717" s="20"/>
      <c r="F717" s="25"/>
    </row>
    <row r="718">
      <c r="A718" s="20"/>
      <c r="F718" s="25"/>
    </row>
    <row r="719">
      <c r="A719" s="20"/>
      <c r="F719" s="25"/>
    </row>
    <row r="720">
      <c r="A720" s="20"/>
      <c r="F720" s="25"/>
    </row>
    <row r="721">
      <c r="A721" s="20"/>
      <c r="F721" s="25"/>
    </row>
    <row r="722">
      <c r="A722" s="20"/>
      <c r="F722" s="25"/>
    </row>
    <row r="723">
      <c r="A723" s="20"/>
      <c r="F723" s="25"/>
    </row>
    <row r="724">
      <c r="A724" s="20"/>
      <c r="F724" s="25"/>
    </row>
    <row r="725">
      <c r="A725" s="20"/>
      <c r="F725" s="25"/>
    </row>
    <row r="726">
      <c r="A726" s="20"/>
      <c r="F726" s="25"/>
    </row>
    <row r="727">
      <c r="A727" s="20"/>
      <c r="F727" s="25"/>
    </row>
    <row r="728">
      <c r="A728" s="20"/>
      <c r="F728" s="25"/>
    </row>
    <row r="729">
      <c r="A729" s="20"/>
      <c r="F729" s="25"/>
    </row>
    <row r="730">
      <c r="A730" s="20"/>
      <c r="F730" s="25"/>
    </row>
    <row r="731">
      <c r="A731" s="20"/>
      <c r="F731" s="25"/>
    </row>
    <row r="732">
      <c r="A732" s="20"/>
      <c r="F732" s="25"/>
    </row>
    <row r="733">
      <c r="A733" s="20"/>
      <c r="F733" s="25"/>
    </row>
    <row r="734">
      <c r="A734" s="20"/>
      <c r="F734" s="25"/>
    </row>
    <row r="735">
      <c r="A735" s="20"/>
      <c r="F735" s="25"/>
    </row>
    <row r="736">
      <c r="A736" s="20"/>
      <c r="F736" s="25"/>
    </row>
    <row r="737">
      <c r="A737" s="20"/>
      <c r="F737" s="25"/>
    </row>
    <row r="738">
      <c r="A738" s="20"/>
      <c r="F738" s="25"/>
    </row>
    <row r="739">
      <c r="A739" s="20"/>
      <c r="F739" s="25"/>
    </row>
    <row r="740">
      <c r="A740" s="20"/>
      <c r="F740" s="25"/>
    </row>
    <row r="741">
      <c r="A741" s="20"/>
      <c r="F741" s="25"/>
    </row>
    <row r="742">
      <c r="A742" s="20"/>
      <c r="F742" s="25"/>
    </row>
    <row r="743">
      <c r="A743" s="20"/>
      <c r="F743" s="25"/>
    </row>
    <row r="744">
      <c r="A744" s="20"/>
      <c r="F744" s="25"/>
    </row>
    <row r="745">
      <c r="A745" s="20"/>
      <c r="F745" s="25"/>
    </row>
    <row r="746">
      <c r="A746" s="20"/>
      <c r="F746" s="25"/>
    </row>
    <row r="747">
      <c r="A747" s="20"/>
      <c r="F747" s="25"/>
    </row>
    <row r="748">
      <c r="A748" s="20"/>
      <c r="F748" s="25"/>
    </row>
    <row r="749">
      <c r="A749" s="20"/>
      <c r="F749" s="25"/>
    </row>
    <row r="750">
      <c r="A750" s="20"/>
      <c r="F750" s="25"/>
    </row>
    <row r="751">
      <c r="A751" s="20"/>
      <c r="F751" s="25"/>
    </row>
    <row r="752">
      <c r="A752" s="20"/>
      <c r="F752" s="25"/>
    </row>
    <row r="753">
      <c r="A753" s="20"/>
      <c r="F753" s="25"/>
    </row>
    <row r="754">
      <c r="A754" s="20"/>
      <c r="F754" s="25"/>
    </row>
    <row r="755">
      <c r="A755" s="20"/>
      <c r="F755" s="25"/>
    </row>
    <row r="756">
      <c r="A756" s="20"/>
      <c r="F756" s="25"/>
    </row>
    <row r="757">
      <c r="A757" s="20"/>
      <c r="F757" s="25"/>
    </row>
    <row r="758">
      <c r="A758" s="20"/>
      <c r="F758" s="25"/>
    </row>
    <row r="759">
      <c r="A759" s="20"/>
      <c r="F759" s="25"/>
    </row>
    <row r="760">
      <c r="A760" s="20"/>
      <c r="F760" s="25"/>
    </row>
    <row r="761">
      <c r="A761" s="20"/>
      <c r="F761" s="25"/>
    </row>
    <row r="762">
      <c r="A762" s="20"/>
      <c r="F762" s="25"/>
    </row>
    <row r="763">
      <c r="A763" s="20"/>
      <c r="F763" s="25"/>
    </row>
    <row r="764">
      <c r="A764" s="20"/>
      <c r="F764" s="25"/>
    </row>
    <row r="765">
      <c r="A765" s="20"/>
      <c r="F765" s="25"/>
    </row>
    <row r="766">
      <c r="A766" s="20"/>
      <c r="F766" s="25"/>
    </row>
    <row r="767">
      <c r="A767" s="20"/>
      <c r="F767" s="25"/>
    </row>
    <row r="768">
      <c r="A768" s="20"/>
      <c r="F768" s="25"/>
    </row>
    <row r="769">
      <c r="A769" s="20"/>
      <c r="F769" s="25"/>
    </row>
    <row r="770">
      <c r="A770" s="20"/>
      <c r="F770" s="25"/>
    </row>
    <row r="771">
      <c r="A771" s="20"/>
      <c r="F771" s="25"/>
    </row>
    <row r="772">
      <c r="A772" s="20"/>
      <c r="F772" s="25"/>
    </row>
    <row r="773">
      <c r="A773" s="20"/>
      <c r="F773" s="25"/>
    </row>
    <row r="774">
      <c r="A774" s="20"/>
      <c r="F774" s="25"/>
    </row>
    <row r="775">
      <c r="A775" s="20"/>
      <c r="F775" s="25"/>
    </row>
    <row r="776">
      <c r="A776" s="20"/>
      <c r="F776" s="25"/>
    </row>
    <row r="777">
      <c r="A777" s="20"/>
      <c r="F777" s="25"/>
    </row>
    <row r="778">
      <c r="A778" s="20"/>
      <c r="F778" s="25"/>
    </row>
    <row r="779">
      <c r="A779" s="20"/>
      <c r="F779" s="25"/>
    </row>
    <row r="780">
      <c r="A780" s="20"/>
      <c r="F780" s="25"/>
    </row>
    <row r="781">
      <c r="A781" s="20"/>
      <c r="F781" s="25"/>
    </row>
    <row r="782">
      <c r="A782" s="20"/>
      <c r="F782" s="25"/>
    </row>
    <row r="783">
      <c r="A783" s="20"/>
      <c r="F783" s="25"/>
    </row>
    <row r="784">
      <c r="A784" s="20"/>
      <c r="F784" s="25"/>
    </row>
    <row r="785">
      <c r="A785" s="20"/>
      <c r="F785" s="25"/>
    </row>
    <row r="786">
      <c r="A786" s="20"/>
      <c r="F786" s="25"/>
    </row>
    <row r="787">
      <c r="A787" s="20"/>
      <c r="F787" s="25"/>
    </row>
    <row r="788">
      <c r="A788" s="20"/>
      <c r="F788" s="25"/>
    </row>
    <row r="789">
      <c r="A789" s="20"/>
      <c r="F789" s="25"/>
    </row>
    <row r="790">
      <c r="A790" s="20"/>
      <c r="F790" s="25"/>
    </row>
    <row r="791">
      <c r="A791" s="20"/>
      <c r="F791" s="25"/>
    </row>
    <row r="792">
      <c r="A792" s="20"/>
      <c r="F792" s="25"/>
    </row>
    <row r="793">
      <c r="A793" s="20"/>
      <c r="F793" s="25"/>
    </row>
    <row r="794">
      <c r="A794" s="20"/>
      <c r="F794" s="25"/>
    </row>
    <row r="795">
      <c r="A795" s="20"/>
      <c r="F795" s="25"/>
    </row>
    <row r="796">
      <c r="A796" s="20"/>
      <c r="F796" s="25"/>
    </row>
    <row r="797">
      <c r="A797" s="20"/>
      <c r="F797" s="25"/>
    </row>
    <row r="798">
      <c r="A798" s="20"/>
      <c r="F798" s="25"/>
    </row>
    <row r="799">
      <c r="A799" s="20"/>
      <c r="F799" s="25"/>
    </row>
    <row r="800">
      <c r="A800" s="20"/>
      <c r="F800" s="25"/>
    </row>
    <row r="801">
      <c r="A801" s="20"/>
      <c r="F801" s="25"/>
    </row>
    <row r="802">
      <c r="A802" s="20"/>
      <c r="F802" s="25"/>
    </row>
    <row r="803">
      <c r="A803" s="20"/>
      <c r="F803" s="25"/>
    </row>
    <row r="804">
      <c r="A804" s="20"/>
      <c r="F804" s="25"/>
    </row>
    <row r="805">
      <c r="A805" s="20"/>
      <c r="F805" s="25"/>
    </row>
    <row r="806">
      <c r="A806" s="20"/>
      <c r="F806" s="25"/>
    </row>
    <row r="807">
      <c r="A807" s="20"/>
      <c r="F807" s="25"/>
    </row>
    <row r="808">
      <c r="A808" s="20"/>
      <c r="F808" s="25"/>
    </row>
    <row r="809">
      <c r="A809" s="20"/>
      <c r="F809" s="25"/>
    </row>
    <row r="810">
      <c r="A810" s="20"/>
      <c r="F810" s="25"/>
    </row>
    <row r="811">
      <c r="A811" s="20"/>
      <c r="F811" s="25"/>
    </row>
    <row r="812">
      <c r="A812" s="20"/>
      <c r="F812" s="25"/>
    </row>
    <row r="813">
      <c r="A813" s="20"/>
      <c r="F813" s="25"/>
    </row>
    <row r="814">
      <c r="A814" s="20"/>
      <c r="F814" s="25"/>
    </row>
    <row r="815">
      <c r="A815" s="20"/>
      <c r="F815" s="25"/>
    </row>
    <row r="816">
      <c r="A816" s="20"/>
      <c r="F816" s="25"/>
    </row>
    <row r="817">
      <c r="A817" s="20"/>
      <c r="F817" s="25"/>
    </row>
    <row r="818">
      <c r="A818" s="20"/>
      <c r="F818" s="25"/>
    </row>
    <row r="819">
      <c r="A819" s="20"/>
      <c r="F819" s="25"/>
    </row>
    <row r="820">
      <c r="A820" s="20"/>
      <c r="F820" s="25"/>
    </row>
    <row r="821">
      <c r="A821" s="20"/>
      <c r="F821" s="25"/>
    </row>
    <row r="822">
      <c r="A822" s="20"/>
      <c r="F822" s="25"/>
    </row>
    <row r="823">
      <c r="A823" s="20"/>
      <c r="F823" s="25"/>
    </row>
    <row r="824">
      <c r="A824" s="20"/>
      <c r="F824" s="25"/>
    </row>
    <row r="825">
      <c r="A825" s="20"/>
      <c r="F825" s="25"/>
    </row>
    <row r="826">
      <c r="A826" s="20"/>
      <c r="F826" s="25"/>
    </row>
    <row r="827">
      <c r="A827" s="20"/>
      <c r="F827" s="25"/>
    </row>
    <row r="828">
      <c r="A828" s="20"/>
      <c r="F828" s="25"/>
    </row>
    <row r="829">
      <c r="A829" s="20"/>
      <c r="F829" s="25"/>
    </row>
    <row r="830">
      <c r="A830" s="20"/>
      <c r="F830" s="25"/>
    </row>
    <row r="831">
      <c r="A831" s="20"/>
      <c r="F831" s="25"/>
    </row>
    <row r="832">
      <c r="A832" s="20"/>
      <c r="F832" s="25"/>
    </row>
    <row r="833">
      <c r="A833" s="20"/>
      <c r="F833" s="25"/>
    </row>
    <row r="834">
      <c r="A834" s="20"/>
      <c r="F834" s="25"/>
    </row>
    <row r="835">
      <c r="A835" s="20"/>
      <c r="F835" s="25"/>
    </row>
    <row r="836">
      <c r="A836" s="20"/>
      <c r="F836" s="25"/>
    </row>
    <row r="837">
      <c r="A837" s="20"/>
      <c r="F837" s="25"/>
    </row>
    <row r="838">
      <c r="A838" s="20"/>
      <c r="F838" s="25"/>
    </row>
    <row r="839">
      <c r="A839" s="20"/>
      <c r="F839" s="25"/>
    </row>
    <row r="840">
      <c r="A840" s="20"/>
      <c r="F840" s="25"/>
    </row>
    <row r="841">
      <c r="A841" s="20"/>
      <c r="F841" s="25"/>
    </row>
    <row r="842">
      <c r="A842" s="20"/>
      <c r="F842" s="25"/>
    </row>
    <row r="843">
      <c r="A843" s="20"/>
      <c r="F843" s="25"/>
    </row>
    <row r="844">
      <c r="A844" s="20"/>
      <c r="F844" s="25"/>
    </row>
    <row r="845">
      <c r="A845" s="20"/>
      <c r="F845" s="25"/>
    </row>
    <row r="846">
      <c r="A846" s="20"/>
      <c r="F846" s="25"/>
    </row>
    <row r="847">
      <c r="A847" s="20"/>
      <c r="F847" s="25"/>
    </row>
    <row r="848">
      <c r="A848" s="20"/>
      <c r="F848" s="25"/>
    </row>
    <row r="849">
      <c r="A849" s="20"/>
      <c r="F849" s="25"/>
    </row>
    <row r="850">
      <c r="A850" s="20"/>
      <c r="F850" s="25"/>
    </row>
    <row r="851">
      <c r="A851" s="20"/>
      <c r="F851" s="25"/>
    </row>
    <row r="852">
      <c r="A852" s="20"/>
      <c r="F852" s="25"/>
    </row>
    <row r="853">
      <c r="A853" s="20"/>
      <c r="F853" s="25"/>
    </row>
    <row r="854">
      <c r="A854" s="20"/>
      <c r="F854" s="25"/>
    </row>
    <row r="855">
      <c r="A855" s="20"/>
      <c r="F855" s="25"/>
    </row>
    <row r="856">
      <c r="A856" s="20"/>
      <c r="F856" s="25"/>
    </row>
    <row r="857">
      <c r="A857" s="20"/>
      <c r="F857" s="25"/>
    </row>
    <row r="858">
      <c r="A858" s="20"/>
      <c r="F858" s="25"/>
    </row>
    <row r="859">
      <c r="A859" s="20"/>
      <c r="F859" s="25"/>
    </row>
    <row r="860">
      <c r="A860" s="20"/>
      <c r="F860" s="25"/>
    </row>
    <row r="861">
      <c r="A861" s="20"/>
      <c r="F861" s="25"/>
    </row>
    <row r="862">
      <c r="A862" s="20"/>
      <c r="F862" s="25"/>
    </row>
    <row r="863">
      <c r="A863" s="20"/>
      <c r="F863" s="25"/>
    </row>
    <row r="864">
      <c r="A864" s="20"/>
      <c r="F864" s="25"/>
    </row>
    <row r="865">
      <c r="A865" s="20"/>
      <c r="F865" s="25"/>
    </row>
    <row r="866">
      <c r="A866" s="20"/>
      <c r="F866" s="25"/>
    </row>
    <row r="867">
      <c r="A867" s="20"/>
      <c r="F867" s="25"/>
    </row>
    <row r="868">
      <c r="A868" s="20"/>
      <c r="F868" s="25"/>
    </row>
    <row r="869">
      <c r="A869" s="20"/>
      <c r="F869" s="25"/>
    </row>
    <row r="870">
      <c r="A870" s="20"/>
      <c r="F870" s="25"/>
    </row>
    <row r="871">
      <c r="A871" s="20"/>
      <c r="F871" s="25"/>
    </row>
    <row r="872">
      <c r="A872" s="20"/>
      <c r="F872" s="25"/>
    </row>
    <row r="873">
      <c r="A873" s="20"/>
      <c r="F873" s="25"/>
    </row>
    <row r="874">
      <c r="A874" s="20"/>
      <c r="F874" s="25"/>
    </row>
    <row r="875">
      <c r="A875" s="20"/>
      <c r="F875" s="25"/>
    </row>
    <row r="876">
      <c r="A876" s="20"/>
      <c r="F876" s="25"/>
    </row>
    <row r="877">
      <c r="A877" s="20"/>
      <c r="F877" s="25"/>
    </row>
    <row r="878">
      <c r="A878" s="20"/>
      <c r="F878" s="25"/>
    </row>
    <row r="879">
      <c r="A879" s="20"/>
      <c r="F879" s="25"/>
    </row>
    <row r="880">
      <c r="A880" s="20"/>
      <c r="F880" s="25"/>
    </row>
    <row r="881">
      <c r="A881" s="20"/>
      <c r="F881" s="25"/>
    </row>
    <row r="882">
      <c r="A882" s="20"/>
      <c r="F882" s="25"/>
    </row>
    <row r="883">
      <c r="A883" s="20"/>
      <c r="F883" s="25"/>
    </row>
    <row r="884">
      <c r="A884" s="20"/>
      <c r="F884" s="25"/>
    </row>
    <row r="885">
      <c r="A885" s="20"/>
      <c r="F885" s="25"/>
    </row>
    <row r="886">
      <c r="A886" s="20"/>
      <c r="F886" s="25"/>
    </row>
    <row r="887">
      <c r="A887" s="20"/>
      <c r="F887" s="25"/>
    </row>
    <row r="888">
      <c r="A888" s="20"/>
      <c r="F888" s="25"/>
    </row>
    <row r="889">
      <c r="A889" s="20"/>
      <c r="F889" s="25"/>
    </row>
    <row r="890">
      <c r="A890" s="20"/>
      <c r="F890" s="25"/>
    </row>
    <row r="891">
      <c r="A891" s="20"/>
      <c r="F891" s="25"/>
    </row>
    <row r="892">
      <c r="A892" s="20"/>
      <c r="F892" s="25"/>
    </row>
    <row r="893">
      <c r="A893" s="20"/>
      <c r="F893" s="25"/>
    </row>
    <row r="894">
      <c r="A894" s="20"/>
      <c r="F894" s="25"/>
    </row>
    <row r="895">
      <c r="A895" s="20"/>
      <c r="F895" s="25"/>
    </row>
    <row r="896">
      <c r="A896" s="20"/>
      <c r="F896" s="25"/>
    </row>
    <row r="897">
      <c r="A897" s="20"/>
      <c r="F897" s="25"/>
    </row>
    <row r="898">
      <c r="A898" s="20"/>
      <c r="F898" s="25"/>
    </row>
    <row r="899">
      <c r="A899" s="20"/>
      <c r="F899" s="25"/>
    </row>
    <row r="900">
      <c r="A900" s="20"/>
      <c r="F900" s="25"/>
    </row>
    <row r="901">
      <c r="A901" s="20"/>
      <c r="F901" s="25"/>
    </row>
    <row r="902">
      <c r="A902" s="20"/>
      <c r="F902" s="25"/>
    </row>
    <row r="903">
      <c r="A903" s="20"/>
      <c r="F903" s="25"/>
    </row>
    <row r="904">
      <c r="A904" s="20"/>
      <c r="F904" s="25"/>
    </row>
    <row r="905">
      <c r="A905" s="20"/>
      <c r="F905" s="25"/>
    </row>
    <row r="906">
      <c r="A906" s="20"/>
      <c r="F906" s="25"/>
    </row>
    <row r="907">
      <c r="A907" s="20"/>
      <c r="F907" s="25"/>
    </row>
    <row r="908">
      <c r="A908" s="20"/>
      <c r="F908" s="25"/>
    </row>
    <row r="909">
      <c r="A909" s="20"/>
      <c r="F909" s="25"/>
    </row>
    <row r="910">
      <c r="A910" s="20"/>
      <c r="F910" s="25"/>
    </row>
    <row r="911">
      <c r="A911" s="20"/>
      <c r="F911" s="25"/>
    </row>
    <row r="912">
      <c r="A912" s="20"/>
      <c r="F912" s="25"/>
    </row>
    <row r="913">
      <c r="A913" s="20"/>
      <c r="F913" s="25"/>
    </row>
    <row r="914">
      <c r="A914" s="20"/>
      <c r="F914" s="25"/>
    </row>
    <row r="915">
      <c r="A915" s="20"/>
      <c r="F915" s="25"/>
    </row>
    <row r="916">
      <c r="A916" s="20"/>
      <c r="F916" s="25"/>
    </row>
    <row r="917">
      <c r="A917" s="20"/>
      <c r="F917" s="25"/>
    </row>
    <row r="918">
      <c r="A918" s="20"/>
      <c r="F918" s="25"/>
    </row>
    <row r="919">
      <c r="A919" s="20"/>
      <c r="F919" s="25"/>
    </row>
    <row r="920">
      <c r="A920" s="20"/>
      <c r="F920" s="25"/>
    </row>
    <row r="921">
      <c r="A921" s="20"/>
      <c r="F921" s="25"/>
    </row>
    <row r="922">
      <c r="A922" s="20"/>
      <c r="F922" s="25"/>
    </row>
    <row r="923">
      <c r="A923" s="20"/>
      <c r="F923" s="25"/>
    </row>
    <row r="924">
      <c r="A924" s="20"/>
      <c r="F924" s="25"/>
    </row>
    <row r="925">
      <c r="A925" s="20"/>
      <c r="F925" s="25"/>
    </row>
    <row r="926">
      <c r="A926" s="20"/>
      <c r="F926" s="25"/>
    </row>
    <row r="927">
      <c r="A927" s="20"/>
      <c r="F927" s="25"/>
    </row>
    <row r="928">
      <c r="A928" s="20"/>
      <c r="F928" s="25"/>
    </row>
    <row r="929">
      <c r="A929" s="20"/>
      <c r="F929" s="25"/>
    </row>
    <row r="930">
      <c r="A930" s="20"/>
      <c r="F930" s="25"/>
    </row>
    <row r="931">
      <c r="A931" s="20"/>
      <c r="F931" s="25"/>
    </row>
    <row r="932">
      <c r="A932" s="20"/>
      <c r="F932" s="25"/>
    </row>
    <row r="933">
      <c r="A933" s="20"/>
      <c r="F933" s="25"/>
    </row>
    <row r="934">
      <c r="A934" s="20"/>
      <c r="F934" s="25"/>
    </row>
    <row r="935">
      <c r="A935" s="20"/>
      <c r="F935" s="25"/>
    </row>
    <row r="936">
      <c r="A936" s="20"/>
      <c r="F936" s="25"/>
    </row>
    <row r="937">
      <c r="A937" s="20"/>
      <c r="F937" s="25"/>
    </row>
    <row r="938">
      <c r="A938" s="20"/>
      <c r="F938" s="25"/>
    </row>
    <row r="939">
      <c r="A939" s="20"/>
      <c r="F939" s="25"/>
    </row>
    <row r="940">
      <c r="A940" s="20"/>
      <c r="F940" s="25"/>
    </row>
    <row r="941">
      <c r="A941" s="20"/>
      <c r="F941" s="25"/>
    </row>
    <row r="942">
      <c r="A942" s="20"/>
      <c r="F942" s="25"/>
    </row>
    <row r="943">
      <c r="A943" s="20"/>
      <c r="F943" s="25"/>
    </row>
    <row r="944">
      <c r="A944" s="20"/>
      <c r="F944" s="25"/>
    </row>
    <row r="945">
      <c r="A945" s="20"/>
      <c r="F945" s="25"/>
    </row>
    <row r="946">
      <c r="A946" s="20"/>
      <c r="F946" s="25"/>
    </row>
    <row r="947">
      <c r="A947" s="20"/>
      <c r="F947" s="25"/>
    </row>
    <row r="948">
      <c r="A948" s="20"/>
      <c r="F948" s="25"/>
    </row>
    <row r="949">
      <c r="A949" s="20"/>
      <c r="F949" s="25"/>
    </row>
    <row r="950">
      <c r="A950" s="20"/>
      <c r="F950" s="25"/>
    </row>
    <row r="951">
      <c r="A951" s="20"/>
      <c r="F951" s="25"/>
    </row>
    <row r="952">
      <c r="A952" s="20"/>
      <c r="F952" s="25"/>
    </row>
    <row r="953">
      <c r="A953" s="20"/>
      <c r="F953" s="25"/>
    </row>
    <row r="954">
      <c r="A954" s="20"/>
      <c r="F954" s="25"/>
    </row>
    <row r="955">
      <c r="A955" s="20"/>
      <c r="F955" s="25"/>
    </row>
    <row r="956">
      <c r="A956" s="20"/>
      <c r="F956" s="25"/>
    </row>
    <row r="957">
      <c r="A957" s="20"/>
      <c r="F957" s="25"/>
    </row>
    <row r="958">
      <c r="A958" s="20"/>
      <c r="F958" s="25"/>
    </row>
    <row r="959">
      <c r="A959" s="20"/>
      <c r="F959" s="25"/>
    </row>
    <row r="960">
      <c r="A960" s="20"/>
      <c r="F960" s="25"/>
    </row>
    <row r="961">
      <c r="A961" s="20"/>
      <c r="F961" s="25"/>
    </row>
    <row r="962">
      <c r="A962" s="20"/>
      <c r="F962" s="25"/>
    </row>
    <row r="963">
      <c r="A963" s="20"/>
      <c r="F963" s="25"/>
    </row>
    <row r="964">
      <c r="A964" s="20"/>
      <c r="F964" s="25"/>
    </row>
    <row r="965">
      <c r="A965" s="20"/>
      <c r="F965" s="25"/>
    </row>
    <row r="966">
      <c r="A966" s="20"/>
      <c r="F966" s="25"/>
    </row>
    <row r="967">
      <c r="A967" s="20"/>
      <c r="F967" s="25"/>
    </row>
    <row r="968">
      <c r="A968" s="20"/>
      <c r="F968" s="25"/>
    </row>
    <row r="969">
      <c r="A969" s="20"/>
      <c r="F969" s="25"/>
    </row>
    <row r="970">
      <c r="A970" s="20"/>
      <c r="F970" s="25"/>
    </row>
    <row r="971">
      <c r="A971" s="20"/>
      <c r="F971" s="25"/>
    </row>
    <row r="972">
      <c r="A972" s="20"/>
      <c r="F972" s="25"/>
    </row>
    <row r="973">
      <c r="A973" s="20"/>
      <c r="F973" s="25"/>
    </row>
    <row r="974">
      <c r="A974" s="20"/>
      <c r="F974" s="25"/>
    </row>
    <row r="975">
      <c r="A975" s="20"/>
      <c r="F975" s="25"/>
    </row>
    <row r="976">
      <c r="A976" s="20"/>
      <c r="F976" s="25"/>
    </row>
    <row r="977">
      <c r="A977" s="20"/>
      <c r="F977" s="25"/>
    </row>
    <row r="978">
      <c r="A978" s="20"/>
      <c r="F978" s="25"/>
    </row>
    <row r="979">
      <c r="A979" s="20"/>
      <c r="F979" s="25"/>
    </row>
    <row r="980">
      <c r="A980" s="20"/>
      <c r="F980" s="25"/>
    </row>
    <row r="981">
      <c r="A981" s="20"/>
      <c r="F981" s="25"/>
    </row>
    <row r="982">
      <c r="A982" s="20"/>
      <c r="F982" s="25"/>
    </row>
    <row r="983">
      <c r="A983" s="20"/>
      <c r="F983" s="25"/>
    </row>
    <row r="984">
      <c r="A984" s="20"/>
      <c r="F984" s="25"/>
    </row>
    <row r="985">
      <c r="A985" s="20"/>
      <c r="F985" s="25"/>
    </row>
    <row r="986">
      <c r="A986" s="20"/>
      <c r="F986" s="25"/>
    </row>
    <row r="987">
      <c r="A987" s="20"/>
      <c r="F987" s="25"/>
    </row>
    <row r="988">
      <c r="A988" s="20"/>
      <c r="F988" s="25"/>
    </row>
    <row r="989">
      <c r="A989" s="20"/>
      <c r="F989" s="25"/>
    </row>
    <row r="990">
      <c r="A990" s="20"/>
      <c r="F990" s="25"/>
    </row>
    <row r="991">
      <c r="A991" s="20"/>
      <c r="F991" s="25"/>
    </row>
    <row r="992">
      <c r="A992" s="20"/>
      <c r="F992" s="25"/>
    </row>
    <row r="993">
      <c r="A993" s="20"/>
      <c r="F993" s="25"/>
    </row>
    <row r="994">
      <c r="A994" s="20"/>
      <c r="F994" s="25"/>
    </row>
    <row r="995">
      <c r="A995" s="20"/>
      <c r="F995" s="25"/>
    </row>
    <row r="996">
      <c r="A996" s="20"/>
      <c r="F996" s="25"/>
    </row>
    <row r="997">
      <c r="A997" s="20"/>
      <c r="F997" s="25"/>
    </row>
    <row r="998">
      <c r="A998" s="20"/>
      <c r="F998" s="25"/>
    </row>
    <row r="999">
      <c r="A999" s="20"/>
      <c r="F999" s="25"/>
    </row>
    <row r="1000">
      <c r="A1000" s="20"/>
      <c r="F1000" s="25"/>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25"/>
    <col customWidth="1" min="2" max="2" width="16.25"/>
    <col customWidth="1" min="3" max="3" width="22.75"/>
    <col customWidth="1" min="4" max="4" width="18.88"/>
    <col customWidth="1" min="5" max="5" width="22.88"/>
    <col customWidth="1" min="7" max="7" width="15.75"/>
    <col customWidth="1" min="9" max="9" width="20.25"/>
    <col customWidth="1" min="10" max="10" width="16.63"/>
    <col customWidth="1" min="13" max="13" width="23.13"/>
    <col customWidth="1" min="14" max="14" width="22.13"/>
    <col customWidth="1" min="15" max="15" width="21.25"/>
    <col customWidth="1" min="16" max="16" width="15.38"/>
    <col customWidth="1" min="17" max="17" width="19.5"/>
    <col customWidth="1" min="18" max="18" width="16.13"/>
    <col customWidth="1" min="20" max="20" width="21.25"/>
    <col customWidth="1" min="21" max="21" width="24.88"/>
  </cols>
  <sheetData>
    <row r="1">
      <c r="A1" s="20"/>
      <c r="B1" s="30" t="s">
        <v>73</v>
      </c>
      <c r="C1" s="31"/>
    </row>
    <row r="2">
      <c r="A2" s="32" t="s">
        <v>74</v>
      </c>
      <c r="B2" s="33" t="s">
        <v>75</v>
      </c>
      <c r="C2" s="33" t="s">
        <v>76</v>
      </c>
      <c r="D2" s="33" t="s">
        <v>77</v>
      </c>
      <c r="E2" s="33" t="s">
        <v>50</v>
      </c>
      <c r="F2" s="33" t="s">
        <v>47</v>
      </c>
      <c r="G2" s="33" t="s">
        <v>52</v>
      </c>
      <c r="H2" s="33" t="s">
        <v>51</v>
      </c>
      <c r="I2" s="33" t="s">
        <v>48</v>
      </c>
      <c r="J2" s="33" t="s">
        <v>55</v>
      </c>
      <c r="K2" s="33" t="s">
        <v>78</v>
      </c>
      <c r="L2" s="33" t="s">
        <v>57</v>
      </c>
      <c r="M2" s="33" t="s">
        <v>49</v>
      </c>
      <c r="N2" s="33" t="s">
        <v>79</v>
      </c>
      <c r="O2" s="33" t="s">
        <v>61</v>
      </c>
      <c r="P2" s="33" t="s">
        <v>53</v>
      </c>
      <c r="Q2" s="33" t="s">
        <v>80</v>
      </c>
      <c r="R2" s="33" t="s">
        <v>60</v>
      </c>
      <c r="S2" s="33" t="s">
        <v>62</v>
      </c>
      <c r="T2" s="33" t="s">
        <v>69</v>
      </c>
      <c r="U2" s="33" t="s">
        <v>63</v>
      </c>
    </row>
    <row r="3">
      <c r="A3" s="34" t="s">
        <v>81</v>
      </c>
      <c r="B3" s="19">
        <f t="array" ref="B3:B27">TRANSPOSE(B35:Z35)</f>
        <v>0.01110566716</v>
      </c>
      <c r="C3" s="17">
        <f t="array" ref="C3:C27">TRANSPOSE(B36:Z36)</f>
        <v>0.1821002776</v>
      </c>
      <c r="D3" s="17">
        <f t="array" ref="D3:D27">TRANSPOSE(B37:Z37)</f>
        <v>0.1421362077</v>
      </c>
      <c r="E3" s="17">
        <f t="array" ref="E3:E27">TRANSPOSE(B38:Z38)</f>
        <v>0.1362730688</v>
      </c>
      <c r="F3" s="17">
        <f t="array" ref="F3:F27">TRANSPOSE(B39:Z39)</f>
        <v>0.1060264576</v>
      </c>
      <c r="G3" s="17">
        <f t="array" ref="G3:G27">TRANSPOSE(B40:Z40)</f>
        <v>0.09252000653</v>
      </c>
      <c r="H3" s="17">
        <f t="array" ref="H3:H27">TRANSPOSE(B41:Z41)</f>
        <v>0.07832761718</v>
      </c>
      <c r="I3" s="17">
        <f t="array" ref="I3:I27">TRANSPOSE(B42:Z42)</f>
        <v>0.07630246611</v>
      </c>
      <c r="J3" s="17">
        <f t="array" ref="J3:J27">TRANSPOSE(B43:Z43)</f>
        <v>0.06237138658</v>
      </c>
      <c r="K3" s="17">
        <f t="array" ref="K3:K27">TRANSPOSE(B44:Z44)</f>
        <v>0.05350318471</v>
      </c>
      <c r="L3" s="17">
        <f t="array" ref="L3:L27">TRANSPOSE(B45:Z45)</f>
        <v>0.05301322881</v>
      </c>
      <c r="M3" s="17">
        <f t="array" ref="M3:M27">TRANSPOSE(B46:Z46)</f>
        <v>0.0418422342</v>
      </c>
      <c r="N3" s="17">
        <f t="array" ref="N3:N27">TRANSPOSE(B47:Z47)</f>
        <v>0.03152049649</v>
      </c>
      <c r="O3" s="17">
        <f t="array" ref="O3:O27">TRANSPOSE(B48:Z48)</f>
        <v>0.02335456476</v>
      </c>
      <c r="P3" s="17">
        <f t="array" ref="P3:P27">TRANSPOSE(B49:Z49)</f>
        <v>0.01339212804</v>
      </c>
      <c r="Q3" s="17">
        <f t="array" ref="Q3:Q27">TRANSPOSE(B50:Z50)</f>
        <v>0.01249387555</v>
      </c>
      <c r="R3" s="17">
        <f t="array" ref="R3:R27">TRANSPOSE(B51:Z51)</f>
        <v>0.00452392618</v>
      </c>
      <c r="S3" s="17">
        <f t="array" ref="S3:S27">TRANSPOSE(B52:Z52)</f>
        <v>0.003919647232</v>
      </c>
      <c r="T3" s="17">
        <f t="array" ref="T3:T27">TRANSPOSE(B53:Z53)</f>
        <v>0.003233708966</v>
      </c>
      <c r="U3" s="17">
        <f t="array" ref="U3:U27">TRANSPOSE(B54:Z54)</f>
        <v>0.0002286460885</v>
      </c>
    </row>
    <row r="4">
      <c r="A4" s="34" t="s">
        <v>27</v>
      </c>
      <c r="B4" s="19">
        <v>0.006777675508325663</v>
      </c>
      <c r="C4" s="17">
        <v>0.04422224081666806</v>
      </c>
      <c r="D4" s="17">
        <v>0.10856832064262405</v>
      </c>
      <c r="E4" s="17">
        <v>0.13346163500962263</v>
      </c>
      <c r="F4" s="17">
        <v>0.18906367667977575</v>
      </c>
      <c r="G4" s="17">
        <v>0.1054305079072881</v>
      </c>
      <c r="H4" s="17">
        <v>0.023345326750899505</v>
      </c>
      <c r="I4" s="17">
        <v>0.01514517613588821</v>
      </c>
      <c r="J4" s="17">
        <v>0.12542883440716257</v>
      </c>
      <c r="K4" s="17">
        <v>0.31223328591749644</v>
      </c>
      <c r="L4" s="17">
        <v>0.003472512760438457</v>
      </c>
      <c r="M4" s="17">
        <v>0.0459794159484562</v>
      </c>
      <c r="N4" s="17">
        <v>0.007907288093046607</v>
      </c>
      <c r="O4" s="17">
        <v>0.005020500376537528</v>
      </c>
      <c r="P4" s="17">
        <v>0.003639862772989708</v>
      </c>
      <c r="Q4" s="17">
        <v>0.007237888042841603</v>
      </c>
      <c r="R4" s="17">
        <v>0.00765626307421973</v>
      </c>
      <c r="S4" s="17">
        <v>8.367500627562547E-4</v>
      </c>
      <c r="T4" s="17">
        <v>2.0918751568906366E-4</v>
      </c>
      <c r="U4" s="17">
        <v>1.6735001255125095E-4</v>
      </c>
    </row>
    <row r="5">
      <c r="A5" s="34" t="s">
        <v>82</v>
      </c>
      <c r="B5" s="17">
        <v>0.004056271548942603</v>
      </c>
      <c r="C5" s="17">
        <v>0.0169257149178605</v>
      </c>
      <c r="D5" s="17">
        <v>0.11694968379519516</v>
      </c>
      <c r="E5" s="17">
        <v>0.14707671884506887</v>
      </c>
      <c r="F5" s="17">
        <v>0.14414514077106036</v>
      </c>
      <c r="G5" s="17">
        <v>0.134133525084352</v>
      </c>
      <c r="H5" s="17">
        <v>0.04889650976270812</v>
      </c>
      <c r="I5" s="17">
        <v>0.04507992698711212</v>
      </c>
      <c r="J5" s="17">
        <v>0.1482198499179527</v>
      </c>
      <c r="K5" s="17">
        <v>0.05350590925014289</v>
      </c>
      <c r="L5" s="17">
        <v>0.016778214134262587</v>
      </c>
      <c r="M5" s="17">
        <v>0.04779025388572377</v>
      </c>
      <c r="N5" s="17">
        <v>0.011210059553441377</v>
      </c>
      <c r="O5" s="17">
        <v>0.008278481479432859</v>
      </c>
      <c r="P5" s="17">
        <v>0.008923797407673729</v>
      </c>
      <c r="Q5" s="17">
        <v>0.009790364511311466</v>
      </c>
      <c r="R5" s="17">
        <v>0.007762228736840165</v>
      </c>
      <c r="S5" s="17">
        <v>0.0026918893006619097</v>
      </c>
      <c r="T5" s="17">
        <v>3.871895569445213E-4</v>
      </c>
      <c r="U5" s="17">
        <v>2.028135774471302E-4</v>
      </c>
    </row>
    <row r="6">
      <c r="A6" s="34" t="s">
        <v>83</v>
      </c>
      <c r="B6" s="17">
        <v>0.05864568394123803</v>
      </c>
      <c r="C6" s="17">
        <v>0.04046668475522307</v>
      </c>
      <c r="D6" s="17">
        <v>0.07860769797278964</v>
      </c>
      <c r="E6" s="17">
        <v>0.1904724989340672</v>
      </c>
      <c r="F6" s="17">
        <v>0.22419473623008643</v>
      </c>
      <c r="G6" s="17">
        <v>0.17225473855575799</v>
      </c>
      <c r="H6" s="17">
        <v>0.046280863599364314</v>
      </c>
      <c r="I6" s="17">
        <v>0.02081476026202566</v>
      </c>
      <c r="J6" s="17">
        <v>0.02651265552928408</v>
      </c>
      <c r="K6" s="17">
        <v>0.01798519322454359</v>
      </c>
      <c r="L6" s="17">
        <v>0.02752044652893523</v>
      </c>
      <c r="M6" s="17">
        <v>0.06713438505368426</v>
      </c>
      <c r="N6" s="17">
        <v>0.003914880421721772</v>
      </c>
      <c r="O6" s="17">
        <v>0.002674522268304973</v>
      </c>
      <c r="P6" s="17">
        <v>0.007287104151323695</v>
      </c>
      <c r="Q6" s="17">
        <v>0.0018992984224194735</v>
      </c>
      <c r="R6" s="17">
        <v>0.004612581883018722</v>
      </c>
      <c r="S6" s="17">
        <v>0.004031163998604597</v>
      </c>
      <c r="T6" s="17">
        <v>0.019380596147137486</v>
      </c>
      <c r="U6" s="17">
        <v>0.0</v>
      </c>
    </row>
    <row r="7">
      <c r="A7" s="34" t="s">
        <v>84</v>
      </c>
      <c r="B7" s="17">
        <v>0.021452921123780416</v>
      </c>
      <c r="C7" s="17">
        <v>0.1260138709298225</v>
      </c>
      <c r="D7" s="17">
        <v>0.10391442341601034</v>
      </c>
      <c r="E7" s="17">
        <v>0.12454449277065946</v>
      </c>
      <c r="F7" s="17">
        <v>0.2647231691548137</v>
      </c>
      <c r="G7" s="17">
        <v>0.08880921593981426</v>
      </c>
      <c r="H7" s="17">
        <v>0.06006817914658517</v>
      </c>
      <c r="I7" s="17">
        <v>0.06988362524979429</v>
      </c>
      <c r="J7" s="17">
        <v>0.04096626307746562</v>
      </c>
      <c r="K7" s="17">
        <v>0.017926413541789116</v>
      </c>
      <c r="L7" s="17">
        <v>0.1246620430233925</v>
      </c>
      <c r="M7" s="17">
        <v>0.09027859409897732</v>
      </c>
      <c r="N7" s="17">
        <v>0.006288938521217821</v>
      </c>
      <c r="O7" s="17">
        <v>0.005877512636652169</v>
      </c>
      <c r="P7" s="17">
        <v>0.03250264488068649</v>
      </c>
      <c r="Q7" s="17">
        <v>0.0027624309392265192</v>
      </c>
      <c r="R7" s="17">
        <v>0.006994240037616081</v>
      </c>
      <c r="S7" s="17">
        <v>0.004760785235688257</v>
      </c>
      <c r="T7" s="17">
        <v>0.03038674033149171</v>
      </c>
      <c r="U7" s="17">
        <v>2.3510050546608676E-4</v>
      </c>
    </row>
    <row r="8">
      <c r="A8" s="34" t="s">
        <v>85</v>
      </c>
      <c r="B8" s="17">
        <v>3.119346185039616E-4</v>
      </c>
      <c r="C8" s="17">
        <v>0.031630170316301706</v>
      </c>
      <c r="D8" s="17">
        <v>0.057084035186224964</v>
      </c>
      <c r="E8" s="17">
        <v>0.031630170316301706</v>
      </c>
      <c r="F8" s="17">
        <v>0.07885707155780149</v>
      </c>
      <c r="G8" s="17">
        <v>0.04685257969929503</v>
      </c>
      <c r="H8" s="17">
        <v>0.027138311809844655</v>
      </c>
      <c r="I8" s="17">
        <v>0.012227837045355294</v>
      </c>
      <c r="J8" s="17">
        <v>0.046790192775594236</v>
      </c>
      <c r="K8" s="17">
        <v>0.04591677584378314</v>
      </c>
      <c r="L8" s="17">
        <v>0.008297460852205377</v>
      </c>
      <c r="M8" s="17">
        <v>0.034624742653939736</v>
      </c>
      <c r="N8" s="17">
        <v>0.011479193960945785</v>
      </c>
      <c r="O8" s="17">
        <v>0.009233264707717263</v>
      </c>
      <c r="P8" s="17">
        <v>0.005864370827874477</v>
      </c>
      <c r="Q8" s="17">
        <v>0.002620250795433277</v>
      </c>
      <c r="R8" s="17">
        <v>0.009732360097323601</v>
      </c>
      <c r="S8" s="17">
        <v>6.238692370079231E-5</v>
      </c>
      <c r="T8" s="17">
        <v>0.0</v>
      </c>
      <c r="U8" s="17">
        <v>6.238692370079231E-5</v>
      </c>
    </row>
    <row r="9">
      <c r="A9" s="34" t="s">
        <v>86</v>
      </c>
      <c r="B9" s="17">
        <v>0.0038744672607516468</v>
      </c>
      <c r="C9" s="17">
        <v>0.01030608291359938</v>
      </c>
      <c r="D9" s="17">
        <v>0.06857807051530415</v>
      </c>
      <c r="E9" s="17">
        <v>0.10980240216970166</v>
      </c>
      <c r="F9" s="17">
        <v>0.18450213095699342</v>
      </c>
      <c r="G9" s="17">
        <v>0.17264626113909337</v>
      </c>
      <c r="H9" s="17">
        <v>0.03587756683456025</v>
      </c>
      <c r="I9" s="17">
        <v>0.01108097636574971</v>
      </c>
      <c r="J9" s="17">
        <v>0.026501356063541263</v>
      </c>
      <c r="K9" s="17">
        <v>0.008833785354513754</v>
      </c>
      <c r="L9" s="17">
        <v>0.004804339403332042</v>
      </c>
      <c r="M9" s="17">
        <v>0.05122045718713677</v>
      </c>
      <c r="N9" s="17">
        <v>0.004804339403332042</v>
      </c>
      <c r="O9" s="17">
        <v>0.0012398295234405268</v>
      </c>
      <c r="P9" s="17">
        <v>0.025184037194885704</v>
      </c>
      <c r="Q9" s="17">
        <v>0.003641999225106548</v>
      </c>
      <c r="R9" s="17">
        <v>0.0019372336303758234</v>
      </c>
      <c r="S9" s="17">
        <v>0.002402169701666021</v>
      </c>
      <c r="T9" s="17">
        <v>0.012010848508330105</v>
      </c>
      <c r="U9" s="17">
        <v>0.0</v>
      </c>
    </row>
    <row r="10">
      <c r="A10" s="34" t="s">
        <v>32</v>
      </c>
      <c r="B10" s="17">
        <v>0.02824858757062147</v>
      </c>
      <c r="C10" s="17">
        <v>0.10557217237177356</v>
      </c>
      <c r="D10" s="17">
        <v>0.31051290572726264</v>
      </c>
      <c r="E10" s="17">
        <v>0.19297662567852</v>
      </c>
      <c r="F10" s="17">
        <v>0.26631217458734907</v>
      </c>
      <c r="G10" s="17">
        <v>0.15608729367453195</v>
      </c>
      <c r="H10" s="17">
        <v>0.17048853439680958</v>
      </c>
      <c r="I10" s="17">
        <v>0.09737454303755401</v>
      </c>
      <c r="J10" s="17">
        <v>0.10512905727262656</v>
      </c>
      <c r="K10" s="17">
        <v>0.017170710091946383</v>
      </c>
      <c r="L10" s="17">
        <v>0.1163177135260884</v>
      </c>
      <c r="M10" s="17">
        <v>0.053727705771574166</v>
      </c>
      <c r="N10" s="17">
        <v>0.02315276393043093</v>
      </c>
      <c r="O10" s="17">
        <v>0.020272515785975408</v>
      </c>
      <c r="P10" s="17">
        <v>0.06790738894427828</v>
      </c>
      <c r="Q10" s="17">
        <v>0.014955134596211365</v>
      </c>
      <c r="R10" s="17">
        <v>0.01949706436246815</v>
      </c>
      <c r="S10" s="17">
        <v>0.011853328902182343</v>
      </c>
      <c r="T10" s="17">
        <v>0.0</v>
      </c>
      <c r="U10" s="17">
        <v>3.3233632436025255E-4</v>
      </c>
    </row>
    <row r="11">
      <c r="A11" s="34" t="s">
        <v>87</v>
      </c>
      <c r="B11" s="17">
        <v>0.012581493766441725</v>
      </c>
      <c r="C11" s="17">
        <v>0.055129818140226466</v>
      </c>
      <c r="D11" s="17">
        <v>0.17648404437835982</v>
      </c>
      <c r="E11" s="17">
        <v>0.12764497312135423</v>
      </c>
      <c r="F11" s="17">
        <v>0.17854283426741394</v>
      </c>
      <c r="G11" s="17">
        <v>0.08624042090815509</v>
      </c>
      <c r="H11" s="17">
        <v>0.08521102596362805</v>
      </c>
      <c r="I11" s="17">
        <v>0.03774448129932517</v>
      </c>
      <c r="J11" s="17">
        <v>0.07937778794464143</v>
      </c>
      <c r="K11" s="17">
        <v>0.03168248884822143</v>
      </c>
      <c r="L11" s="17">
        <v>0.039117007892027905</v>
      </c>
      <c r="M11" s="17">
        <v>0.054672309275992224</v>
      </c>
      <c r="N11" s="17">
        <v>0.003660070913873956</v>
      </c>
      <c r="O11" s="17">
        <v>0.002630675969346906</v>
      </c>
      <c r="P11" s="17">
        <v>0.009264554500743451</v>
      </c>
      <c r="Q11" s="17">
        <v>0.008006405124099279</v>
      </c>
      <c r="R11" s="17">
        <v>0.008006405124099279</v>
      </c>
      <c r="S11" s="17">
        <v>0.007892027908040718</v>
      </c>
      <c r="T11" s="17">
        <v>1.1437721605856113E-4</v>
      </c>
      <c r="U11" s="17">
        <v>0.0</v>
      </c>
    </row>
    <row r="12">
      <c r="A12" s="34" t="s">
        <v>88</v>
      </c>
      <c r="B12" s="17">
        <v>0.011608623548922056</v>
      </c>
      <c r="C12" s="17">
        <v>0.175149891567802</v>
      </c>
      <c r="D12" s="17">
        <v>0.05855338691159587</v>
      </c>
      <c r="E12" s="17">
        <v>0.08330144151039673</v>
      </c>
      <c r="F12" s="17">
        <v>0.08967980609771654</v>
      </c>
      <c r="G12" s="17">
        <v>0.04528638856997066</v>
      </c>
      <c r="H12" s="17">
        <v>0.06340094399795893</v>
      </c>
      <c r="I12" s="17">
        <v>0.07220308712846027</v>
      </c>
      <c r="J12" s="17">
        <v>0.02104860313815538</v>
      </c>
      <c r="K12" s="17">
        <v>0.014032402092103585</v>
      </c>
      <c r="L12" s="17">
        <v>0.08253603775991836</v>
      </c>
      <c r="M12" s="17">
        <v>0.02474805459880087</v>
      </c>
      <c r="N12" s="17">
        <v>0.004337287919377471</v>
      </c>
      <c r="O12" s="17">
        <v>0.003954586044138283</v>
      </c>
      <c r="P12" s="17">
        <v>0.05804311774461028</v>
      </c>
      <c r="Q12" s="17">
        <v>0.0019135093761959434</v>
      </c>
      <c r="R12" s="17">
        <v>0.003444316877152698</v>
      </c>
      <c r="S12" s="17">
        <v>0.0021686439596887356</v>
      </c>
      <c r="T12" s="17">
        <v>1.2756729174639623E-4</v>
      </c>
      <c r="U12" s="17">
        <v>0.0</v>
      </c>
    </row>
    <row r="13">
      <c r="A13" s="34" t="s">
        <v>89</v>
      </c>
      <c r="B13" s="17">
        <v>0.011321257325519446</v>
      </c>
      <c r="C13" s="17">
        <v>0.24840170484816196</v>
      </c>
      <c r="D13" s="17">
        <v>0.07565263718700053</v>
      </c>
      <c r="E13" s="17">
        <v>0.12360149174214172</v>
      </c>
      <c r="F13" s="17">
        <v>0.32525306339904103</v>
      </c>
      <c r="G13" s="17">
        <v>0.07165689930740543</v>
      </c>
      <c r="H13" s="17">
        <v>0.11933937133724028</v>
      </c>
      <c r="I13" s="17">
        <v>0.05261054874800213</v>
      </c>
      <c r="J13" s="17">
        <v>0.11108151305274375</v>
      </c>
      <c r="K13" s="17">
        <v>0.19752264251465104</v>
      </c>
      <c r="L13" s="17">
        <v>0.0035961640916355887</v>
      </c>
      <c r="M13" s="17">
        <v>0.06686201385189132</v>
      </c>
      <c r="N13" s="17">
        <v>0.11334576451784763</v>
      </c>
      <c r="O13" s="17">
        <v>0.11201385189131594</v>
      </c>
      <c r="P13" s="17">
        <v>0.012253596164091636</v>
      </c>
      <c r="Q13" s="17">
        <v>0.036760788492274904</v>
      </c>
      <c r="R13" s="17">
        <v>0.11374533830580714</v>
      </c>
      <c r="S13" s="17">
        <v>0.0</v>
      </c>
      <c r="T13" s="17">
        <v>0.0</v>
      </c>
      <c r="U13" s="17">
        <v>0.005061267980820458</v>
      </c>
    </row>
    <row r="14">
      <c r="A14" s="34" t="s">
        <v>90</v>
      </c>
      <c r="B14" s="17">
        <v>0.06821882123086942</v>
      </c>
      <c r="C14" s="17">
        <v>0.29778573754477367</v>
      </c>
      <c r="D14" s="17">
        <v>0.09817648974275481</v>
      </c>
      <c r="E14" s="17">
        <v>0.1569521328557473</v>
      </c>
      <c r="F14" s="17">
        <v>0.21523933572126344</v>
      </c>
      <c r="G14" s="17">
        <v>0.09101269944643439</v>
      </c>
      <c r="H14" s="17">
        <v>0.22907847606642787</v>
      </c>
      <c r="I14" s="17">
        <v>0.1724194073591664</v>
      </c>
      <c r="J14" s="17">
        <v>0.09394334093129274</v>
      </c>
      <c r="K14" s="17">
        <v>0.03533051123412569</v>
      </c>
      <c r="L14" s="17">
        <v>0.04509931618365353</v>
      </c>
      <c r="M14" s="17">
        <v>0.07912732009117551</v>
      </c>
      <c r="N14" s="17">
        <v>0.013839140345164442</v>
      </c>
      <c r="O14" s="17">
        <v>0.011234125691957017</v>
      </c>
      <c r="P14" s="17">
        <v>0.10696841419732986</v>
      </c>
      <c r="Q14" s="17">
        <v>0.0470530771735591</v>
      </c>
      <c r="R14" s="17">
        <v>0.008954737870400522</v>
      </c>
      <c r="S14" s="17">
        <v>0.011885379355258874</v>
      </c>
      <c r="T14" s="17">
        <v>0.008629111038749592</v>
      </c>
      <c r="U14" s="17">
        <v>0.0013025073266037122</v>
      </c>
    </row>
    <row r="15">
      <c r="A15" s="34" t="s">
        <v>91</v>
      </c>
      <c r="B15" s="17">
        <v>0.04766650058129879</v>
      </c>
      <c r="C15" s="17">
        <v>0.39528317555223386</v>
      </c>
      <c r="D15" s="17">
        <v>0.08055140342135858</v>
      </c>
      <c r="E15" s="17">
        <v>0.1395117090184355</v>
      </c>
      <c r="F15" s="17">
        <v>0.21059624647068592</v>
      </c>
      <c r="G15" s="17">
        <v>0.07174887892376682</v>
      </c>
      <c r="H15" s="17">
        <v>0.12007972097658197</v>
      </c>
      <c r="I15" s="17">
        <v>0.20229197807673144</v>
      </c>
      <c r="J15" s="17">
        <v>0.04500913469523335</v>
      </c>
      <c r="K15" s="17">
        <v>0.017937219730941704</v>
      </c>
      <c r="L15" s="17">
        <v>0.029729280850357084</v>
      </c>
      <c r="M15" s="17">
        <v>0.06095333001162598</v>
      </c>
      <c r="N15" s="17">
        <v>0.01245640259093174</v>
      </c>
      <c r="O15" s="17">
        <v>0.0064773293472845045</v>
      </c>
      <c r="P15" s="17">
        <v>0.18285999003487793</v>
      </c>
      <c r="Q15" s="17">
        <v>0.01096163428001993</v>
      </c>
      <c r="R15" s="17">
        <v>0.004484304932735426</v>
      </c>
      <c r="S15" s="17">
        <v>0.009965122072745391</v>
      </c>
      <c r="T15" s="17">
        <v>0.018103305098820795</v>
      </c>
      <c r="U15" s="17">
        <v>0.0</v>
      </c>
    </row>
    <row r="16">
      <c r="A16" s="34" t="s">
        <v>92</v>
      </c>
      <c r="B16" s="17">
        <v>0.0030458785455929945</v>
      </c>
      <c r="C16" s="17">
        <v>0.08338092518560822</v>
      </c>
      <c r="D16" s="17">
        <v>0.04873405672948791</v>
      </c>
      <c r="E16" s="17">
        <v>0.09385113268608414</v>
      </c>
      <c r="F16" s="17">
        <v>0.17532838378069673</v>
      </c>
      <c r="G16" s="17">
        <v>0.05273177232057872</v>
      </c>
      <c r="H16" s="17">
        <v>0.044355606320197985</v>
      </c>
      <c r="I16" s="17">
        <v>0.032933561774224254</v>
      </c>
      <c r="J16" s="17">
        <v>0.07233961545783361</v>
      </c>
      <c r="K16" s="17">
        <v>0.019417475728155338</v>
      </c>
      <c r="L16" s="17">
        <v>0.16961736150770987</v>
      </c>
      <c r="M16" s="17">
        <v>0.021701884637350087</v>
      </c>
      <c r="N16" s="17">
        <v>0.00533028745478774</v>
      </c>
      <c r="O16" s="17">
        <v>0.004759185227489054</v>
      </c>
      <c r="P16" s="17">
        <v>0.011993146773272416</v>
      </c>
      <c r="Q16" s="17">
        <v>0.003236245954692557</v>
      </c>
      <c r="R16" s="17">
        <v>0.0070435941366838</v>
      </c>
      <c r="S16" s="17">
        <v>0.007614696363982486</v>
      </c>
      <c r="T16" s="17">
        <v>0.0</v>
      </c>
      <c r="U16" s="17">
        <v>1.9036740909956216E-4</v>
      </c>
    </row>
    <row r="17">
      <c r="A17" s="34" t="s">
        <v>93</v>
      </c>
      <c r="B17" s="17">
        <v>0.003963011889035667</v>
      </c>
      <c r="C17" s="17">
        <v>0.02340064163049632</v>
      </c>
      <c r="D17" s="17">
        <v>0.14380071711643708</v>
      </c>
      <c r="E17" s="17">
        <v>0.07208907341007738</v>
      </c>
      <c r="F17" s="17">
        <v>0.1324778260049066</v>
      </c>
      <c r="G17" s="17">
        <v>0.2224948103415739</v>
      </c>
      <c r="H17" s="17">
        <v>0.053217588224193244</v>
      </c>
      <c r="I17" s="17">
        <v>0.008492168333647859</v>
      </c>
      <c r="J17" s="17">
        <v>0.06755991696546518</v>
      </c>
      <c r="K17" s="17">
        <v>0.01924891488960181</v>
      </c>
      <c r="L17" s="17">
        <v>0.0028307227778826194</v>
      </c>
      <c r="M17" s="17">
        <v>0.08511039818833742</v>
      </c>
      <c r="N17" s="17">
        <v>0.0035855821853179844</v>
      </c>
      <c r="O17" s="17">
        <v>0.0035855821853179844</v>
      </c>
      <c r="P17" s="17">
        <v>0.001321003963011889</v>
      </c>
      <c r="Q17" s="17">
        <v>0.0022645782223060956</v>
      </c>
      <c r="R17" s="17">
        <v>0.006038875259482921</v>
      </c>
      <c r="S17" s="17">
        <v>0.0030194376297414606</v>
      </c>
      <c r="T17" s="17">
        <v>0.04246084166823929</v>
      </c>
      <c r="U17" s="17">
        <v>0.0066050198150594455</v>
      </c>
    </row>
    <row r="18">
      <c r="A18" s="34" t="s">
        <v>94</v>
      </c>
      <c r="B18" s="17">
        <v>0.001557632398753894</v>
      </c>
      <c r="C18" s="17">
        <v>0.016911437472185136</v>
      </c>
      <c r="D18" s="17">
        <v>0.08277703604806408</v>
      </c>
      <c r="E18" s="17">
        <v>0.08811748998664887</v>
      </c>
      <c r="F18" s="17">
        <v>0.09501557632398754</v>
      </c>
      <c r="G18" s="17">
        <v>0.10836671117044949</v>
      </c>
      <c r="H18" s="17">
        <v>0.02113929684023142</v>
      </c>
      <c r="I18" s="17">
        <v>0.03271028037383177</v>
      </c>
      <c r="J18" s="17">
        <v>0.06542056074766354</v>
      </c>
      <c r="K18" s="17">
        <v>0.03760569648420116</v>
      </c>
      <c r="L18" s="17">
        <v>0.0785491766800178</v>
      </c>
      <c r="M18" s="17">
        <v>0.04984423676012461</v>
      </c>
      <c r="N18" s="17">
        <v>0.01335113484646195</v>
      </c>
      <c r="O18" s="17">
        <v>0.006453048509123275</v>
      </c>
      <c r="P18" s="17">
        <v>0.010235870048954161</v>
      </c>
      <c r="Q18" s="17">
        <v>0.002892745883400089</v>
      </c>
      <c r="R18" s="17">
        <v>0.00801068090787717</v>
      </c>
      <c r="S18" s="17">
        <v>0.0017801513128615932</v>
      </c>
      <c r="T18" s="17">
        <v>0.05095683133066311</v>
      </c>
      <c r="U18" s="17">
        <v>0.0</v>
      </c>
    </row>
    <row r="19">
      <c r="A19" s="34" t="s">
        <v>95</v>
      </c>
      <c r="B19" s="17">
        <v>0.029109085563069684</v>
      </c>
      <c r="C19" s="17">
        <v>0.2508085857100853</v>
      </c>
      <c r="D19" s="17">
        <v>0.10438106439282564</v>
      </c>
      <c r="E19" s="17">
        <v>0.2449279623640106</v>
      </c>
      <c r="F19" s="17">
        <v>0.3181417230226404</v>
      </c>
      <c r="G19" s="17">
        <v>0.07115554248750368</v>
      </c>
      <c r="H19" s="17">
        <v>0.17259629520729197</v>
      </c>
      <c r="I19" s="17">
        <v>0.1376065862981476</v>
      </c>
      <c r="J19" s="17">
        <v>0.12613937077330198</v>
      </c>
      <c r="K19" s="17">
        <v>0.07086151132019994</v>
      </c>
      <c r="L19" s="17">
        <v>0.1384886798000588</v>
      </c>
      <c r="M19" s="17">
        <v>0.05557189062040576</v>
      </c>
      <c r="N19" s="17">
        <v>0.016465745369009115</v>
      </c>
      <c r="O19" s="17">
        <v>0.011467215524845633</v>
      </c>
      <c r="P19" s="17">
        <v>0.06821523081446633</v>
      </c>
      <c r="Q19" s="17">
        <v>0.004116436342252279</v>
      </c>
      <c r="R19" s="17">
        <v>0.006468685680682152</v>
      </c>
      <c r="S19" s="17">
        <v>0.006762716847985887</v>
      </c>
      <c r="T19" s="17">
        <v>0.008232872684504558</v>
      </c>
      <c r="U19" s="17">
        <v>5.880623346074683E-4</v>
      </c>
    </row>
    <row r="20">
      <c r="A20" s="34" t="s">
        <v>96</v>
      </c>
      <c r="B20" s="17">
        <v>0.015384615384615385</v>
      </c>
      <c r="C20" s="17">
        <v>0.2828402366863905</v>
      </c>
      <c r="D20" s="17">
        <v>0.06804733727810651</v>
      </c>
      <c r="E20" s="17">
        <v>0.10236686390532544</v>
      </c>
      <c r="F20" s="17">
        <v>0.22692307692307692</v>
      </c>
      <c r="G20" s="17">
        <v>0.08757396449704143</v>
      </c>
      <c r="H20" s="17">
        <v>0.09230769230769231</v>
      </c>
      <c r="I20" s="17">
        <v>0.1349112426035503</v>
      </c>
      <c r="J20" s="17">
        <v>0.03017751479289941</v>
      </c>
      <c r="K20" s="17">
        <v>0.0378698224852071</v>
      </c>
      <c r="L20" s="17">
        <v>0.02396449704142012</v>
      </c>
      <c r="M20" s="17">
        <v>0.11479289940828402</v>
      </c>
      <c r="N20" s="17">
        <v>0.007100591715976331</v>
      </c>
      <c r="O20" s="17">
        <v>0.005917159763313609</v>
      </c>
      <c r="P20" s="17">
        <v>0.08284023668639054</v>
      </c>
      <c r="Q20" s="17">
        <v>0.025739644970414203</v>
      </c>
      <c r="R20" s="17">
        <v>0.00650887573964497</v>
      </c>
      <c r="S20" s="17">
        <v>0.004733727810650888</v>
      </c>
      <c r="T20" s="17">
        <v>0.01686390532544379</v>
      </c>
      <c r="U20" s="17">
        <v>0.0</v>
      </c>
    </row>
    <row r="21">
      <c r="A21" s="34" t="s">
        <v>97</v>
      </c>
      <c r="B21" s="17">
        <v>0.02734375</v>
      </c>
      <c r="C21" s="17">
        <v>0.16526442307692307</v>
      </c>
      <c r="D21" s="17">
        <v>0.21784855769230768</v>
      </c>
      <c r="E21" s="17">
        <v>0.30018028846153844</v>
      </c>
      <c r="F21" s="17">
        <v>0.15775240384615385</v>
      </c>
      <c r="G21" s="17">
        <v>0.15084134615384615</v>
      </c>
      <c r="H21" s="17">
        <v>0.11207932692307693</v>
      </c>
      <c r="I21" s="17">
        <v>0.09765625</v>
      </c>
      <c r="J21" s="17">
        <v>0.14453125</v>
      </c>
      <c r="K21" s="17">
        <v>0.006911057692307692</v>
      </c>
      <c r="L21" s="17">
        <v>0.14933894230769232</v>
      </c>
      <c r="M21" s="17">
        <v>0.1141826923076923</v>
      </c>
      <c r="N21" s="17">
        <v>0.016526442307692308</v>
      </c>
      <c r="O21" s="17">
        <v>0.014423076923076924</v>
      </c>
      <c r="P21" s="17">
        <v>0.039663461538461536</v>
      </c>
      <c r="Q21" s="17">
        <v>0.016526442307692308</v>
      </c>
      <c r="R21" s="17">
        <v>0.004807692307692308</v>
      </c>
      <c r="S21" s="17">
        <v>0.017728365384615384</v>
      </c>
      <c r="T21" s="17">
        <v>3.0048076923076925E-4</v>
      </c>
      <c r="U21" s="17">
        <v>0.0018028846153846155</v>
      </c>
    </row>
    <row r="22">
      <c r="A22" s="34" t="s">
        <v>98</v>
      </c>
      <c r="B22" s="17">
        <v>0.08172177167810356</v>
      </c>
      <c r="C22" s="17">
        <v>0.20212102308172178</v>
      </c>
      <c r="D22" s="17">
        <v>0.07579538365564567</v>
      </c>
      <c r="E22" s="17">
        <v>0.169369931378665</v>
      </c>
      <c r="F22" s="17">
        <v>0.22769806612601373</v>
      </c>
      <c r="G22" s="17">
        <v>0.05458515283842795</v>
      </c>
      <c r="H22" s="17">
        <v>0.20804741110417965</v>
      </c>
      <c r="I22" s="17">
        <v>0.22270742358078602</v>
      </c>
      <c r="J22" s="17">
        <v>0.053649407361197755</v>
      </c>
      <c r="K22" s="17">
        <v>0.005302557704304429</v>
      </c>
      <c r="L22" s="17">
        <v>0.044915782907049284</v>
      </c>
      <c r="M22" s="17">
        <v>0.1512788521522146</v>
      </c>
      <c r="N22" s="17">
        <v>0.007797878976918278</v>
      </c>
      <c r="O22" s="17">
        <v>0.004990642545227698</v>
      </c>
      <c r="P22" s="17">
        <v>0.24797255146600125</v>
      </c>
      <c r="Q22" s="17">
        <v>0.009669369931378666</v>
      </c>
      <c r="R22" s="17">
        <v>0.0037429819089207735</v>
      </c>
      <c r="S22" s="17">
        <v>0.0028072364316905803</v>
      </c>
      <c r="T22" s="17">
        <v>0.06706175920149719</v>
      </c>
      <c r="U22" s="17">
        <v>0.0</v>
      </c>
    </row>
    <row r="23">
      <c r="A23" s="34" t="s">
        <v>99</v>
      </c>
      <c r="B23" s="17">
        <v>0.1511981100236247</v>
      </c>
      <c r="C23" s="17">
        <v>0.597030037124536</v>
      </c>
      <c r="D23" s="17">
        <v>0.21363482956463045</v>
      </c>
      <c r="E23" s="17">
        <v>0.1903476206547418</v>
      </c>
      <c r="F23" s="17">
        <v>0.3702328720890989</v>
      </c>
      <c r="G23" s="17">
        <v>0.13533580830239622</v>
      </c>
      <c r="H23" s="17">
        <v>0.15761052986837665</v>
      </c>
      <c r="I23" s="17">
        <v>0.19338508268646643</v>
      </c>
      <c r="J23" s="17">
        <v>0.06783665204184948</v>
      </c>
      <c r="K23" s="17">
        <v>0.019237259534255823</v>
      </c>
      <c r="L23" s="17">
        <v>0.04724940938238272</v>
      </c>
      <c r="M23" s="17">
        <v>0.18764765440431994</v>
      </c>
      <c r="N23" s="17">
        <v>0.031049611879851502</v>
      </c>
      <c r="O23" s="17">
        <v>0.007424907188660142</v>
      </c>
      <c r="P23" s="17">
        <v>0.0550118123523456</v>
      </c>
      <c r="Q23" s="17">
        <v>0.028687141410732364</v>
      </c>
      <c r="R23" s="17">
        <v>0.030712116098548767</v>
      </c>
      <c r="S23" s="17">
        <v>0.012149848126898413</v>
      </c>
      <c r="T23" s="17">
        <v>3.374957813027337E-4</v>
      </c>
      <c r="U23" s="17">
        <v>0.0010124873439082012</v>
      </c>
    </row>
    <row r="24">
      <c r="A24" s="34" t="s">
        <v>100</v>
      </c>
      <c r="B24" s="17">
        <v>0.02055137844611529</v>
      </c>
      <c r="C24" s="17">
        <v>0.07268170426065163</v>
      </c>
      <c r="D24" s="17">
        <v>0.13784461152882205</v>
      </c>
      <c r="E24" s="17">
        <v>0.12882205513784462</v>
      </c>
      <c r="F24" s="17">
        <v>0.13383458646616542</v>
      </c>
      <c r="G24" s="17">
        <v>0.16140350877192983</v>
      </c>
      <c r="H24" s="17">
        <v>0.02506265664160401</v>
      </c>
      <c r="I24" s="17">
        <v>0.07669172932330827</v>
      </c>
      <c r="J24" s="17">
        <v>0.03859649122807018</v>
      </c>
      <c r="K24" s="17">
        <v>0.020050125313283207</v>
      </c>
      <c r="L24" s="17">
        <v>0.011528822055137845</v>
      </c>
      <c r="M24" s="17">
        <v>0.13333333333333333</v>
      </c>
      <c r="N24" s="17">
        <v>0.005012531328320802</v>
      </c>
      <c r="O24" s="17">
        <v>0.002506265664160401</v>
      </c>
      <c r="P24" s="17">
        <v>0.03759398496240601</v>
      </c>
      <c r="Q24" s="17">
        <v>0.0015037593984962407</v>
      </c>
      <c r="R24" s="17">
        <v>0.002506265664160401</v>
      </c>
      <c r="S24" s="17">
        <v>0.011027568922305764</v>
      </c>
      <c r="T24" s="17">
        <v>0.0</v>
      </c>
      <c r="U24" s="17">
        <v>0.0</v>
      </c>
    </row>
    <row r="25">
      <c r="A25" s="34" t="s">
        <v>101</v>
      </c>
      <c r="B25" s="17">
        <v>0.01134020618556701</v>
      </c>
      <c r="C25" s="17">
        <v>0.10824742268041238</v>
      </c>
      <c r="D25" s="17">
        <v>0.09639175257731959</v>
      </c>
      <c r="E25" s="17">
        <v>0.08453608247422681</v>
      </c>
      <c r="F25" s="17">
        <v>0.08556701030927835</v>
      </c>
      <c r="G25" s="17">
        <v>0.0443298969072165</v>
      </c>
      <c r="H25" s="17">
        <v>0.07577319587628865</v>
      </c>
      <c r="I25" s="17">
        <v>0.09948453608247422</v>
      </c>
      <c r="J25" s="17">
        <v>0.01804123711340206</v>
      </c>
      <c r="K25" s="17">
        <v>0.015979381443298968</v>
      </c>
      <c r="L25" s="17">
        <v>0.10927835051546392</v>
      </c>
      <c r="M25" s="17">
        <v>0.07010309278350516</v>
      </c>
      <c r="N25" s="17">
        <v>0.006185567010309278</v>
      </c>
      <c r="O25" s="17">
        <v>0.007216494845360825</v>
      </c>
      <c r="P25" s="17">
        <v>0.04329896907216495</v>
      </c>
      <c r="Q25" s="17">
        <v>0.015463917525773196</v>
      </c>
      <c r="R25" s="17">
        <v>0.005154639175257732</v>
      </c>
      <c r="S25" s="17">
        <v>0.0</v>
      </c>
      <c r="T25" s="17">
        <v>0.0</v>
      </c>
      <c r="U25" s="17">
        <v>0.0</v>
      </c>
    </row>
    <row r="26">
      <c r="A26" s="34" t="s">
        <v>42</v>
      </c>
      <c r="B26" s="17">
        <v>0.020145495243424735</v>
      </c>
      <c r="C26" s="17">
        <v>0.310576385002798</v>
      </c>
      <c r="D26" s="17">
        <v>0.05316172355903749</v>
      </c>
      <c r="E26" s="17">
        <v>0.17235590374930052</v>
      </c>
      <c r="F26" s="17">
        <v>0.2076105204252938</v>
      </c>
      <c r="G26" s="17">
        <v>0.05484051482932289</v>
      </c>
      <c r="H26" s="17">
        <v>0.063794068270845</v>
      </c>
      <c r="I26" s="17">
        <v>0.18802462227196418</v>
      </c>
      <c r="J26" s="17">
        <v>0.04141018466703973</v>
      </c>
      <c r="K26" s="17">
        <v>0.009513150531617236</v>
      </c>
      <c r="L26" s="17">
        <v>0.01566871852266368</v>
      </c>
      <c r="M26" s="17">
        <v>0.09401231113598209</v>
      </c>
      <c r="N26" s="17">
        <v>0.00783435926133184</v>
      </c>
      <c r="O26" s="17">
        <v>0.003357582540570789</v>
      </c>
      <c r="P26" s="17">
        <v>0.11359820928931169</v>
      </c>
      <c r="Q26" s="17">
        <v>0.005595970900951315</v>
      </c>
      <c r="R26" s="17">
        <v>0.008393956351426972</v>
      </c>
      <c r="S26" s="17">
        <v>0.010632344711807499</v>
      </c>
      <c r="T26" s="17">
        <v>0.00783435926133184</v>
      </c>
      <c r="U26" s="17">
        <v>0.0</v>
      </c>
    </row>
    <row r="27">
      <c r="A27" s="34" t="s">
        <v>102</v>
      </c>
      <c r="B27" s="17">
        <v>0.03203203203203203</v>
      </c>
      <c r="C27" s="17">
        <v>0.10710710710710711</v>
      </c>
      <c r="D27" s="17">
        <v>0.45645645645645644</v>
      </c>
      <c r="E27" s="17">
        <v>0.13113113113113112</v>
      </c>
      <c r="F27" s="17">
        <v>0.11211211211211211</v>
      </c>
      <c r="G27" s="17">
        <v>0.16016016016016016</v>
      </c>
      <c r="H27" s="17">
        <v>0.06806806806806807</v>
      </c>
      <c r="I27" s="17">
        <v>0.09509509509509509</v>
      </c>
      <c r="J27" s="17">
        <v>0.08808808808808809</v>
      </c>
      <c r="K27" s="17">
        <v>0.21621621621621623</v>
      </c>
      <c r="L27" s="17">
        <v>0.1011011011011011</v>
      </c>
      <c r="M27" s="17">
        <v>0.04704704704704705</v>
      </c>
      <c r="N27" s="17">
        <v>0.062062062062062065</v>
      </c>
      <c r="O27" s="17">
        <v>0.007007007007007007</v>
      </c>
      <c r="P27" s="17">
        <v>0.006006006006006006</v>
      </c>
      <c r="Q27" s="17">
        <v>0.005005005005005005</v>
      </c>
      <c r="R27" s="17">
        <v>0.015015015015015015</v>
      </c>
      <c r="S27" s="17">
        <v>0.004004004004004004</v>
      </c>
      <c r="T27" s="17">
        <v>0.002002002002002002</v>
      </c>
      <c r="U27" s="17">
        <v>0.001001001001001001</v>
      </c>
    </row>
    <row r="35">
      <c r="B35" s="35">
        <v>0.01110566715662257</v>
      </c>
      <c r="C35" s="35">
        <v>0.006777675508325663</v>
      </c>
      <c r="D35" s="35">
        <v>0.004056271548942603</v>
      </c>
      <c r="E35" s="35">
        <v>0.05864568394123803</v>
      </c>
      <c r="F35" s="35">
        <v>0.021452921123780416</v>
      </c>
      <c r="G35" s="35">
        <v>3.119346185039616E-4</v>
      </c>
      <c r="H35" s="35">
        <v>0.0038744672607516468</v>
      </c>
      <c r="I35" s="35">
        <v>0.02824858757062147</v>
      </c>
      <c r="J35" s="35">
        <v>0.012581493766441725</v>
      </c>
      <c r="K35" s="35">
        <v>0.011608623548922056</v>
      </c>
      <c r="L35" s="35">
        <v>0.011321257325519446</v>
      </c>
      <c r="M35" s="35">
        <v>0.06821882123086942</v>
      </c>
      <c r="N35" s="35">
        <v>0.04766650058129879</v>
      </c>
      <c r="O35" s="35">
        <v>0.0030458785455929945</v>
      </c>
      <c r="P35" s="35">
        <v>0.003963011889035667</v>
      </c>
      <c r="Q35" s="35">
        <v>0.001557632398753894</v>
      </c>
      <c r="R35" s="35">
        <v>0.029109085563069684</v>
      </c>
      <c r="S35" s="35">
        <v>0.015384615384615385</v>
      </c>
      <c r="T35" s="35">
        <v>0.02734375</v>
      </c>
      <c r="U35" s="35">
        <v>0.08172177167810356</v>
      </c>
      <c r="V35" s="35">
        <v>0.1511981100236247</v>
      </c>
      <c r="W35" s="35">
        <v>0.02055137844611529</v>
      </c>
      <c r="X35" s="35">
        <v>0.01134020618556701</v>
      </c>
      <c r="Y35" s="35">
        <v>0.020145495243424735</v>
      </c>
      <c r="Z35" s="24">
        <v>0.03203203203203203</v>
      </c>
    </row>
    <row r="36">
      <c r="B36" s="35">
        <v>0.1821002776416789</v>
      </c>
      <c r="C36" s="35">
        <v>0.04422224081666806</v>
      </c>
      <c r="D36" s="35">
        <v>0.0169257149178605</v>
      </c>
      <c r="E36" s="35">
        <v>0.04046668475522307</v>
      </c>
      <c r="F36" s="35">
        <v>0.1260138709298225</v>
      </c>
      <c r="G36" s="35">
        <v>0.031630170316301706</v>
      </c>
      <c r="H36" s="35">
        <v>0.01030608291359938</v>
      </c>
      <c r="I36" s="35">
        <v>0.10557217237177356</v>
      </c>
      <c r="J36" s="35">
        <v>0.055129818140226466</v>
      </c>
      <c r="K36" s="35">
        <v>0.175149891567802</v>
      </c>
      <c r="L36" s="35">
        <v>0.24840170484816196</v>
      </c>
      <c r="M36" s="35">
        <v>0.29778573754477367</v>
      </c>
      <c r="N36" s="35">
        <v>0.39528317555223386</v>
      </c>
      <c r="O36" s="35">
        <v>0.08338092518560822</v>
      </c>
      <c r="P36" s="35">
        <v>0.02340064163049632</v>
      </c>
      <c r="Q36" s="35">
        <v>0.016911437472185136</v>
      </c>
      <c r="R36" s="35">
        <v>0.2508085857100853</v>
      </c>
      <c r="S36" s="35">
        <v>0.2828402366863905</v>
      </c>
      <c r="T36" s="35">
        <v>0.16526442307692307</v>
      </c>
      <c r="U36" s="35">
        <v>0.20212102308172178</v>
      </c>
      <c r="V36" s="35">
        <v>0.597030037124536</v>
      </c>
      <c r="W36" s="35">
        <v>0.07268170426065163</v>
      </c>
      <c r="X36" s="35">
        <v>0.10824742268041238</v>
      </c>
      <c r="Y36" s="35">
        <v>0.310576385002798</v>
      </c>
      <c r="Z36" s="24">
        <v>0.10710710710710711</v>
      </c>
    </row>
    <row r="37">
      <c r="B37" s="35">
        <v>0.14213620774130328</v>
      </c>
      <c r="C37" s="35">
        <v>0.10856832064262405</v>
      </c>
      <c r="D37" s="35">
        <v>0.11694968379519516</v>
      </c>
      <c r="E37" s="35">
        <v>0.07860769797278964</v>
      </c>
      <c r="F37" s="35">
        <v>0.10391442341601034</v>
      </c>
      <c r="G37" s="35">
        <v>0.057084035186224964</v>
      </c>
      <c r="H37" s="35">
        <v>0.06857807051530415</v>
      </c>
      <c r="I37" s="35">
        <v>0.31051290572726264</v>
      </c>
      <c r="J37" s="35">
        <v>0.17648404437835982</v>
      </c>
      <c r="K37" s="35">
        <v>0.05855338691159587</v>
      </c>
      <c r="L37" s="35">
        <v>0.07565263718700053</v>
      </c>
      <c r="M37" s="35">
        <v>0.09817648974275481</v>
      </c>
      <c r="N37" s="35">
        <v>0.08055140342135858</v>
      </c>
      <c r="O37" s="35">
        <v>0.04873405672948791</v>
      </c>
      <c r="P37" s="35">
        <v>0.14380071711643708</v>
      </c>
      <c r="Q37" s="35">
        <v>0.08277703604806408</v>
      </c>
      <c r="R37" s="35">
        <v>0.10438106439282564</v>
      </c>
      <c r="S37" s="35">
        <v>0.06804733727810651</v>
      </c>
      <c r="T37" s="35">
        <v>0.21784855769230768</v>
      </c>
      <c r="U37" s="35">
        <v>0.07579538365564567</v>
      </c>
      <c r="V37" s="35">
        <v>0.21363482956463045</v>
      </c>
      <c r="W37" s="35">
        <v>0.13784461152882205</v>
      </c>
      <c r="X37" s="35">
        <v>0.09639175257731959</v>
      </c>
      <c r="Y37" s="35">
        <v>0.05316172355903749</v>
      </c>
      <c r="Z37" s="24">
        <v>0.45645645645645644</v>
      </c>
    </row>
    <row r="38">
      <c r="B38" s="35">
        <v>0.13627306875714518</v>
      </c>
      <c r="C38" s="35">
        <v>0.13346163500962263</v>
      </c>
      <c r="D38" s="35">
        <v>0.14707671884506887</v>
      </c>
      <c r="E38" s="35">
        <v>0.1904724989340672</v>
      </c>
      <c r="F38" s="35">
        <v>0.12454449277065946</v>
      </c>
      <c r="G38" s="35">
        <v>0.031630170316301706</v>
      </c>
      <c r="H38" s="35">
        <v>0.10980240216970166</v>
      </c>
      <c r="I38" s="35">
        <v>0.19297662567852</v>
      </c>
      <c r="J38" s="35">
        <v>0.12764497312135423</v>
      </c>
      <c r="K38" s="35">
        <v>0.08330144151039673</v>
      </c>
      <c r="L38" s="35">
        <v>0.12360149174214172</v>
      </c>
      <c r="M38" s="35">
        <v>0.1569521328557473</v>
      </c>
      <c r="N38" s="35">
        <v>0.1395117090184355</v>
      </c>
      <c r="O38" s="35">
        <v>0.09385113268608414</v>
      </c>
      <c r="P38" s="35">
        <v>0.07208907341007738</v>
      </c>
      <c r="Q38" s="35">
        <v>0.08811748998664887</v>
      </c>
      <c r="R38" s="35">
        <v>0.2449279623640106</v>
      </c>
      <c r="S38" s="35">
        <v>0.10236686390532544</v>
      </c>
      <c r="T38" s="35">
        <v>0.30018028846153844</v>
      </c>
      <c r="U38" s="35">
        <v>0.169369931378665</v>
      </c>
      <c r="V38" s="35">
        <v>0.1903476206547418</v>
      </c>
      <c r="W38" s="35">
        <v>0.12882205513784462</v>
      </c>
      <c r="X38" s="35">
        <v>0.08453608247422681</v>
      </c>
      <c r="Y38" s="35">
        <v>0.17235590374930052</v>
      </c>
      <c r="Z38" s="24">
        <v>0.13113113113113112</v>
      </c>
    </row>
    <row r="39">
      <c r="B39" s="35">
        <v>0.10602645761881431</v>
      </c>
      <c r="C39" s="35">
        <v>0.18906367667977575</v>
      </c>
      <c r="D39" s="35">
        <v>0.14414514077106036</v>
      </c>
      <c r="E39" s="35">
        <v>0.22419473623008643</v>
      </c>
      <c r="F39" s="35">
        <v>0.2647231691548137</v>
      </c>
      <c r="G39" s="35">
        <v>0.07885707155780149</v>
      </c>
      <c r="H39" s="35">
        <v>0.18450213095699342</v>
      </c>
      <c r="I39" s="35">
        <v>0.26631217458734907</v>
      </c>
      <c r="J39" s="35">
        <v>0.17854283426741394</v>
      </c>
      <c r="K39" s="35">
        <v>0.08967980609771654</v>
      </c>
      <c r="L39" s="35">
        <v>0.32525306339904103</v>
      </c>
      <c r="M39" s="35">
        <v>0.21523933572126344</v>
      </c>
      <c r="N39" s="35">
        <v>0.21059624647068592</v>
      </c>
      <c r="O39" s="35">
        <v>0.17532838378069673</v>
      </c>
      <c r="P39" s="35">
        <v>0.1324778260049066</v>
      </c>
      <c r="Q39" s="35">
        <v>0.09501557632398754</v>
      </c>
      <c r="R39" s="35">
        <v>0.3181417230226404</v>
      </c>
      <c r="S39" s="35">
        <v>0.22692307692307692</v>
      </c>
      <c r="T39" s="35">
        <v>0.15775240384615385</v>
      </c>
      <c r="U39" s="35">
        <v>0.22769806612601373</v>
      </c>
      <c r="V39" s="35">
        <v>0.3702328720890989</v>
      </c>
      <c r="W39" s="35">
        <v>0.13383458646616542</v>
      </c>
      <c r="X39" s="35">
        <v>0.08556701030927835</v>
      </c>
      <c r="Y39" s="35">
        <v>0.2076105204252938</v>
      </c>
      <c r="Z39" s="24">
        <v>0.11211211211211211</v>
      </c>
    </row>
    <row r="40">
      <c r="B40" s="35">
        <v>0.09252000653274539</v>
      </c>
      <c r="C40" s="35">
        <v>0.1054305079072881</v>
      </c>
      <c r="D40" s="35">
        <v>0.134133525084352</v>
      </c>
      <c r="E40" s="35">
        <v>0.17225473855575799</v>
      </c>
      <c r="F40" s="35">
        <v>0.08880921593981426</v>
      </c>
      <c r="G40" s="35">
        <v>0.04685257969929503</v>
      </c>
      <c r="H40" s="35">
        <v>0.17264626113909337</v>
      </c>
      <c r="I40" s="35">
        <v>0.15608729367453195</v>
      </c>
      <c r="J40" s="35">
        <v>0.08624042090815509</v>
      </c>
      <c r="K40" s="35">
        <v>0.04528638856997066</v>
      </c>
      <c r="L40" s="35">
        <v>0.07165689930740543</v>
      </c>
      <c r="M40" s="35">
        <v>0.09101269944643439</v>
      </c>
      <c r="N40" s="35">
        <v>0.07174887892376682</v>
      </c>
      <c r="O40" s="35">
        <v>0.05273177232057872</v>
      </c>
      <c r="P40" s="35">
        <v>0.2224948103415739</v>
      </c>
      <c r="Q40" s="35">
        <v>0.10836671117044949</v>
      </c>
      <c r="R40" s="35">
        <v>0.07115554248750368</v>
      </c>
      <c r="S40" s="35">
        <v>0.08757396449704143</v>
      </c>
      <c r="T40" s="35">
        <v>0.15084134615384615</v>
      </c>
      <c r="U40" s="35">
        <v>0.05458515283842795</v>
      </c>
      <c r="V40" s="35">
        <v>0.13533580830239622</v>
      </c>
      <c r="W40" s="35">
        <v>0.16140350877192983</v>
      </c>
      <c r="X40" s="35">
        <v>0.0443298969072165</v>
      </c>
      <c r="Y40" s="35">
        <v>0.05484051482932289</v>
      </c>
      <c r="Z40" s="24">
        <v>0.16016016016016016</v>
      </c>
    </row>
    <row r="41">
      <c r="B41" s="35">
        <v>0.07832761718112037</v>
      </c>
      <c r="C41" s="35">
        <v>0.023345326750899505</v>
      </c>
      <c r="D41" s="35">
        <v>0.04889650976270812</v>
      </c>
      <c r="E41" s="35">
        <v>0.046280863599364314</v>
      </c>
      <c r="F41" s="35">
        <v>0.06006817914658517</v>
      </c>
      <c r="G41" s="35">
        <v>0.027138311809844655</v>
      </c>
      <c r="H41" s="35">
        <v>0.03587756683456025</v>
      </c>
      <c r="I41" s="35">
        <v>0.17048853439680958</v>
      </c>
      <c r="J41" s="35">
        <v>0.08521102596362805</v>
      </c>
      <c r="K41" s="35">
        <v>0.06340094399795893</v>
      </c>
      <c r="L41" s="35">
        <v>0.11933937133724028</v>
      </c>
      <c r="M41" s="35">
        <v>0.22907847606642787</v>
      </c>
      <c r="N41" s="35">
        <v>0.12007972097658197</v>
      </c>
      <c r="O41" s="35">
        <v>0.044355606320197985</v>
      </c>
      <c r="P41" s="35">
        <v>0.053217588224193244</v>
      </c>
      <c r="Q41" s="35">
        <v>0.02113929684023142</v>
      </c>
      <c r="R41" s="35">
        <v>0.17259629520729197</v>
      </c>
      <c r="S41" s="35">
        <v>0.09230769230769231</v>
      </c>
      <c r="T41" s="35">
        <v>0.11207932692307693</v>
      </c>
      <c r="U41" s="35">
        <v>0.20804741110417965</v>
      </c>
      <c r="V41" s="35">
        <v>0.15761052986837665</v>
      </c>
      <c r="W41" s="35">
        <v>0.02506265664160401</v>
      </c>
      <c r="X41" s="35">
        <v>0.07577319587628865</v>
      </c>
      <c r="Y41" s="35">
        <v>0.063794068270845</v>
      </c>
      <c r="Z41" s="24">
        <v>0.06806806806806807</v>
      </c>
    </row>
    <row r="42">
      <c r="B42" s="35">
        <v>0.0763024661113833</v>
      </c>
      <c r="C42" s="35">
        <v>0.01514517613588821</v>
      </c>
      <c r="D42" s="35">
        <v>0.04507992698711212</v>
      </c>
      <c r="E42" s="35">
        <v>0.02081476026202566</v>
      </c>
      <c r="F42" s="35">
        <v>0.06988362524979429</v>
      </c>
      <c r="G42" s="35">
        <v>0.012227837045355294</v>
      </c>
      <c r="H42" s="35">
        <v>0.01108097636574971</v>
      </c>
      <c r="I42" s="35">
        <v>0.09737454303755401</v>
      </c>
      <c r="J42" s="35">
        <v>0.03774448129932517</v>
      </c>
      <c r="K42" s="35">
        <v>0.07220308712846027</v>
      </c>
      <c r="L42" s="35">
        <v>0.05261054874800213</v>
      </c>
      <c r="M42" s="35">
        <v>0.1724194073591664</v>
      </c>
      <c r="N42" s="35">
        <v>0.20229197807673144</v>
      </c>
      <c r="O42" s="35">
        <v>0.032933561774224254</v>
      </c>
      <c r="P42" s="35">
        <v>0.008492168333647859</v>
      </c>
      <c r="Q42" s="35">
        <v>0.03271028037383177</v>
      </c>
      <c r="R42" s="35">
        <v>0.1376065862981476</v>
      </c>
      <c r="S42" s="35">
        <v>0.1349112426035503</v>
      </c>
      <c r="T42" s="35">
        <v>0.09765625</v>
      </c>
      <c r="U42" s="35">
        <v>0.22270742358078602</v>
      </c>
      <c r="V42" s="35">
        <v>0.19338508268646643</v>
      </c>
      <c r="W42" s="35">
        <v>0.07669172932330827</v>
      </c>
      <c r="X42" s="35">
        <v>0.09948453608247422</v>
      </c>
      <c r="Y42" s="35">
        <v>0.18802462227196418</v>
      </c>
      <c r="Z42" s="24">
        <v>0.09509509509509509</v>
      </c>
    </row>
    <row r="43">
      <c r="B43" s="35">
        <v>0.06237138657520823</v>
      </c>
      <c r="C43" s="35">
        <v>0.12542883440716257</v>
      </c>
      <c r="D43" s="35">
        <v>0.1482198499179527</v>
      </c>
      <c r="E43" s="35">
        <v>0.02651265552928408</v>
      </c>
      <c r="F43" s="35">
        <v>0.04096626307746562</v>
      </c>
      <c r="G43" s="35">
        <v>0.046790192775594236</v>
      </c>
      <c r="H43" s="35">
        <v>0.026501356063541263</v>
      </c>
      <c r="I43" s="35">
        <v>0.10512905727262656</v>
      </c>
      <c r="J43" s="35">
        <v>0.07937778794464143</v>
      </c>
      <c r="K43" s="35">
        <v>0.02104860313815538</v>
      </c>
      <c r="L43" s="35">
        <v>0.11108151305274375</v>
      </c>
      <c r="M43" s="35">
        <v>0.09394334093129274</v>
      </c>
      <c r="N43" s="35">
        <v>0.04500913469523335</v>
      </c>
      <c r="O43" s="35">
        <v>0.07233961545783361</v>
      </c>
      <c r="P43" s="35">
        <v>0.06755991696546518</v>
      </c>
      <c r="Q43" s="35">
        <v>0.06542056074766354</v>
      </c>
      <c r="R43" s="35">
        <v>0.12613937077330198</v>
      </c>
      <c r="S43" s="35">
        <v>0.03017751479289941</v>
      </c>
      <c r="T43" s="35">
        <v>0.14453125</v>
      </c>
      <c r="U43" s="35">
        <v>0.053649407361197755</v>
      </c>
      <c r="V43" s="35">
        <v>0.06783665204184948</v>
      </c>
      <c r="W43" s="35">
        <v>0.03859649122807018</v>
      </c>
      <c r="X43" s="35">
        <v>0.01804123711340206</v>
      </c>
      <c r="Y43" s="35">
        <v>0.04141018466703973</v>
      </c>
      <c r="Z43" s="24">
        <v>0.08808808808808809</v>
      </c>
    </row>
    <row r="44">
      <c r="B44" s="35">
        <v>0.0535031847133758</v>
      </c>
      <c r="C44" s="35">
        <v>0.31223328591749644</v>
      </c>
      <c r="D44" s="35">
        <v>0.05350590925014289</v>
      </c>
      <c r="E44" s="35">
        <v>0.01798519322454359</v>
      </c>
      <c r="F44" s="35">
        <v>0.017926413541789116</v>
      </c>
      <c r="G44" s="35">
        <v>0.04591677584378314</v>
      </c>
      <c r="H44" s="35">
        <v>0.008833785354513754</v>
      </c>
      <c r="I44" s="35">
        <v>0.017170710091946383</v>
      </c>
      <c r="J44" s="35">
        <v>0.03168248884822143</v>
      </c>
      <c r="K44" s="35">
        <v>0.014032402092103585</v>
      </c>
      <c r="L44" s="35">
        <v>0.19752264251465104</v>
      </c>
      <c r="M44" s="35">
        <v>0.03533051123412569</v>
      </c>
      <c r="N44" s="35">
        <v>0.017937219730941704</v>
      </c>
      <c r="O44" s="35">
        <v>0.019417475728155338</v>
      </c>
      <c r="P44" s="35">
        <v>0.01924891488960181</v>
      </c>
      <c r="Q44" s="35">
        <v>0.03760569648420116</v>
      </c>
      <c r="R44" s="35">
        <v>0.07086151132019994</v>
      </c>
      <c r="S44" s="35">
        <v>0.0378698224852071</v>
      </c>
      <c r="T44" s="35">
        <v>0.006911057692307692</v>
      </c>
      <c r="U44" s="35">
        <v>0.005302557704304429</v>
      </c>
      <c r="V44" s="35">
        <v>0.019237259534255823</v>
      </c>
      <c r="W44" s="35">
        <v>0.020050125313283207</v>
      </c>
      <c r="X44" s="35">
        <v>0.015979381443298968</v>
      </c>
      <c r="Y44" s="35">
        <v>0.009513150531617236</v>
      </c>
      <c r="Z44" s="24">
        <v>0.21621621621621623</v>
      </c>
    </row>
    <row r="45">
      <c r="B45" s="35">
        <v>0.053013228809407155</v>
      </c>
      <c r="C45" s="35">
        <v>0.003472512760438457</v>
      </c>
      <c r="D45" s="35">
        <v>0.016778214134262587</v>
      </c>
      <c r="E45" s="35">
        <v>0.02752044652893523</v>
      </c>
      <c r="F45" s="35">
        <v>0.1246620430233925</v>
      </c>
      <c r="G45" s="35">
        <v>0.008297460852205377</v>
      </c>
      <c r="H45" s="35">
        <v>0.004804339403332042</v>
      </c>
      <c r="I45" s="35">
        <v>0.1163177135260884</v>
      </c>
      <c r="J45" s="35">
        <v>0.039117007892027905</v>
      </c>
      <c r="K45" s="35">
        <v>0.08253603775991836</v>
      </c>
      <c r="L45" s="35">
        <v>0.0035961640916355887</v>
      </c>
      <c r="M45" s="35">
        <v>0.04509931618365353</v>
      </c>
      <c r="N45" s="35">
        <v>0.029729280850357084</v>
      </c>
      <c r="O45" s="35">
        <v>0.16961736150770987</v>
      </c>
      <c r="P45" s="35">
        <v>0.0028307227778826194</v>
      </c>
      <c r="Q45" s="35">
        <v>0.0785491766800178</v>
      </c>
      <c r="R45" s="35">
        <v>0.1384886798000588</v>
      </c>
      <c r="S45" s="35">
        <v>0.02396449704142012</v>
      </c>
      <c r="T45" s="35">
        <v>0.14933894230769232</v>
      </c>
      <c r="U45" s="35">
        <v>0.044915782907049284</v>
      </c>
      <c r="V45" s="35">
        <v>0.04724940938238272</v>
      </c>
      <c r="W45" s="35">
        <v>0.011528822055137845</v>
      </c>
      <c r="X45" s="35">
        <v>0.10927835051546392</v>
      </c>
      <c r="Y45" s="35">
        <v>0.01566871852266368</v>
      </c>
      <c r="Z45" s="24">
        <v>0.1011011011011011</v>
      </c>
    </row>
    <row r="46">
      <c r="B46" s="35">
        <v>0.0418422341989221</v>
      </c>
      <c r="C46" s="35">
        <v>0.0459794159484562</v>
      </c>
      <c r="D46" s="35">
        <v>0.04779025388572377</v>
      </c>
      <c r="E46" s="35">
        <v>0.06713438505368426</v>
      </c>
      <c r="F46" s="35">
        <v>0.09027859409897732</v>
      </c>
      <c r="G46" s="35">
        <v>0.034624742653939736</v>
      </c>
      <c r="H46" s="35">
        <v>0.05122045718713677</v>
      </c>
      <c r="I46" s="35">
        <v>0.053727705771574166</v>
      </c>
      <c r="J46" s="35">
        <v>0.054672309275992224</v>
      </c>
      <c r="K46" s="35">
        <v>0.02474805459880087</v>
      </c>
      <c r="L46" s="35">
        <v>0.06686201385189132</v>
      </c>
      <c r="M46" s="35">
        <v>0.07912732009117551</v>
      </c>
      <c r="N46" s="35">
        <v>0.06095333001162598</v>
      </c>
      <c r="O46" s="35">
        <v>0.021701884637350087</v>
      </c>
      <c r="P46" s="35">
        <v>0.08511039818833742</v>
      </c>
      <c r="Q46" s="35">
        <v>0.04984423676012461</v>
      </c>
      <c r="R46" s="35">
        <v>0.05557189062040576</v>
      </c>
      <c r="S46" s="35">
        <v>0.11479289940828402</v>
      </c>
      <c r="T46" s="35">
        <v>0.1141826923076923</v>
      </c>
      <c r="U46" s="35">
        <v>0.1512788521522146</v>
      </c>
      <c r="V46" s="35">
        <v>0.18764765440431994</v>
      </c>
      <c r="W46" s="35">
        <v>0.13333333333333333</v>
      </c>
      <c r="X46" s="35">
        <v>0.07010309278350516</v>
      </c>
      <c r="Y46" s="35">
        <v>0.09401231113598209</v>
      </c>
      <c r="Z46" s="24">
        <v>0.04704704704704705</v>
      </c>
    </row>
    <row r="47">
      <c r="B47" s="35">
        <v>0.03152049648864935</v>
      </c>
      <c r="C47" s="35">
        <v>0.007907288093046607</v>
      </c>
      <c r="D47" s="35">
        <v>0.011210059553441377</v>
      </c>
      <c r="E47" s="35">
        <v>0.003914880421721772</v>
      </c>
      <c r="F47" s="35">
        <v>0.006288938521217821</v>
      </c>
      <c r="G47" s="35">
        <v>0.011479193960945785</v>
      </c>
      <c r="H47" s="35">
        <v>0.004804339403332042</v>
      </c>
      <c r="I47" s="35">
        <v>0.02315276393043093</v>
      </c>
      <c r="J47" s="35">
        <v>0.003660070913873956</v>
      </c>
      <c r="K47" s="35">
        <v>0.004337287919377471</v>
      </c>
      <c r="L47" s="35">
        <v>0.11334576451784763</v>
      </c>
      <c r="M47" s="35">
        <v>0.013839140345164442</v>
      </c>
      <c r="N47" s="35">
        <v>0.01245640259093174</v>
      </c>
      <c r="O47" s="35">
        <v>0.00533028745478774</v>
      </c>
      <c r="P47" s="35">
        <v>0.0035855821853179844</v>
      </c>
      <c r="Q47" s="35">
        <v>0.01335113484646195</v>
      </c>
      <c r="R47" s="35">
        <v>0.016465745369009115</v>
      </c>
      <c r="S47" s="35">
        <v>0.007100591715976331</v>
      </c>
      <c r="T47" s="35">
        <v>0.016526442307692308</v>
      </c>
      <c r="U47" s="35">
        <v>0.007797878976918278</v>
      </c>
      <c r="V47" s="35">
        <v>0.031049611879851502</v>
      </c>
      <c r="W47" s="35">
        <v>0.005012531328320802</v>
      </c>
      <c r="X47" s="35">
        <v>0.006185567010309278</v>
      </c>
      <c r="Y47" s="35">
        <v>0.00783435926133184</v>
      </c>
      <c r="Z47" s="24">
        <v>0.062062062062062065</v>
      </c>
    </row>
    <row r="48">
      <c r="B48" s="35">
        <v>0.02335456475583864</v>
      </c>
      <c r="C48" s="35">
        <v>0.005020500376537528</v>
      </c>
      <c r="D48" s="35">
        <v>0.008278481479432859</v>
      </c>
      <c r="E48" s="35">
        <v>0.002674522268304973</v>
      </c>
      <c r="F48" s="35">
        <v>0.005877512636652169</v>
      </c>
      <c r="G48" s="35">
        <v>0.009233264707717263</v>
      </c>
      <c r="H48" s="35">
        <v>0.0012398295234405268</v>
      </c>
      <c r="I48" s="35">
        <v>0.020272515785975408</v>
      </c>
      <c r="J48" s="35">
        <v>0.002630675969346906</v>
      </c>
      <c r="K48" s="35">
        <v>0.003954586044138283</v>
      </c>
      <c r="L48" s="35">
        <v>0.11201385189131594</v>
      </c>
      <c r="M48" s="35">
        <v>0.011234125691957017</v>
      </c>
      <c r="N48" s="35">
        <v>0.0064773293472845045</v>
      </c>
      <c r="O48" s="35">
        <v>0.004759185227489054</v>
      </c>
      <c r="P48" s="35">
        <v>0.0035855821853179844</v>
      </c>
      <c r="Q48" s="35">
        <v>0.006453048509123275</v>
      </c>
      <c r="R48" s="35">
        <v>0.011467215524845633</v>
      </c>
      <c r="S48" s="35">
        <v>0.005917159763313609</v>
      </c>
      <c r="T48" s="35">
        <v>0.014423076923076924</v>
      </c>
      <c r="U48" s="35">
        <v>0.004990642545227698</v>
      </c>
      <c r="V48" s="35">
        <v>0.007424907188660142</v>
      </c>
      <c r="W48" s="35">
        <v>0.002506265664160401</v>
      </c>
      <c r="X48" s="35">
        <v>0.007216494845360825</v>
      </c>
      <c r="Y48" s="35">
        <v>0.003357582540570789</v>
      </c>
      <c r="Z48" s="24">
        <v>0.007007007007007007</v>
      </c>
    </row>
    <row r="49">
      <c r="B49" s="35">
        <v>0.013392128041809571</v>
      </c>
      <c r="C49" s="35">
        <v>0.003639862772989708</v>
      </c>
      <c r="D49" s="35">
        <v>0.008923797407673729</v>
      </c>
      <c r="E49" s="35">
        <v>0.007287104151323695</v>
      </c>
      <c r="F49" s="35">
        <v>0.03250264488068649</v>
      </c>
      <c r="G49" s="35">
        <v>0.005864370827874477</v>
      </c>
      <c r="H49" s="35">
        <v>0.025184037194885704</v>
      </c>
      <c r="I49" s="35">
        <v>0.06790738894427828</v>
      </c>
      <c r="J49" s="35">
        <v>0.009264554500743451</v>
      </c>
      <c r="K49" s="35">
        <v>0.05804311774461028</v>
      </c>
      <c r="L49" s="35">
        <v>0.012253596164091636</v>
      </c>
      <c r="M49" s="35">
        <v>0.10696841419732986</v>
      </c>
      <c r="N49" s="35">
        <v>0.18285999003487793</v>
      </c>
      <c r="O49" s="35">
        <v>0.011993146773272416</v>
      </c>
      <c r="P49" s="35">
        <v>0.001321003963011889</v>
      </c>
      <c r="Q49" s="35">
        <v>0.010235870048954161</v>
      </c>
      <c r="R49" s="35">
        <v>0.06821523081446633</v>
      </c>
      <c r="S49" s="35">
        <v>0.08284023668639054</v>
      </c>
      <c r="T49" s="35">
        <v>0.039663461538461536</v>
      </c>
      <c r="U49" s="35">
        <v>0.24797255146600125</v>
      </c>
      <c r="V49" s="35">
        <v>0.0550118123523456</v>
      </c>
      <c r="W49" s="35">
        <v>0.03759398496240601</v>
      </c>
      <c r="X49" s="35">
        <v>0.04329896907216495</v>
      </c>
      <c r="Y49" s="35">
        <v>0.11359820928931169</v>
      </c>
      <c r="Z49" s="24">
        <v>0.006006006006006006</v>
      </c>
    </row>
    <row r="50">
      <c r="B50" s="35">
        <v>0.012493875551200392</v>
      </c>
      <c r="C50" s="35">
        <v>0.007237888042841603</v>
      </c>
      <c r="D50" s="35">
        <v>0.009790364511311466</v>
      </c>
      <c r="E50" s="35">
        <v>0.0018992984224194735</v>
      </c>
      <c r="F50" s="35">
        <v>0.0027624309392265192</v>
      </c>
      <c r="G50" s="35">
        <v>0.002620250795433277</v>
      </c>
      <c r="H50" s="35">
        <v>0.003641999225106548</v>
      </c>
      <c r="I50" s="35">
        <v>0.014955134596211365</v>
      </c>
      <c r="J50" s="35">
        <v>0.008006405124099279</v>
      </c>
      <c r="K50" s="35">
        <v>0.0019135093761959434</v>
      </c>
      <c r="L50" s="35">
        <v>0.036760788492274904</v>
      </c>
      <c r="M50" s="35">
        <v>0.0470530771735591</v>
      </c>
      <c r="N50" s="35">
        <v>0.01096163428001993</v>
      </c>
      <c r="O50" s="35">
        <v>0.003236245954692557</v>
      </c>
      <c r="P50" s="35">
        <v>0.0022645782223060956</v>
      </c>
      <c r="Q50" s="35">
        <v>0.002892745883400089</v>
      </c>
      <c r="R50" s="35">
        <v>0.004116436342252279</v>
      </c>
      <c r="S50" s="35">
        <v>0.025739644970414203</v>
      </c>
      <c r="T50" s="35">
        <v>0.016526442307692308</v>
      </c>
      <c r="U50" s="35">
        <v>0.009669369931378666</v>
      </c>
      <c r="V50" s="35">
        <v>0.028687141410732364</v>
      </c>
      <c r="W50" s="35">
        <v>0.0015037593984962407</v>
      </c>
      <c r="X50" s="35">
        <v>0.015463917525773196</v>
      </c>
      <c r="Y50" s="35">
        <v>0.005595970900951315</v>
      </c>
      <c r="Z50" s="24">
        <v>0.005005005005005005</v>
      </c>
    </row>
    <row r="51">
      <c r="B51" s="35">
        <v>0.004523926179977136</v>
      </c>
      <c r="C51" s="35">
        <v>0.00765626307421973</v>
      </c>
      <c r="D51" s="35">
        <v>0.007762228736840165</v>
      </c>
      <c r="E51" s="35">
        <v>0.004612581883018722</v>
      </c>
      <c r="F51" s="35">
        <v>0.006994240037616081</v>
      </c>
      <c r="G51" s="35">
        <v>0.009732360097323601</v>
      </c>
      <c r="H51" s="35">
        <v>0.0019372336303758234</v>
      </c>
      <c r="I51" s="35">
        <v>0.01949706436246815</v>
      </c>
      <c r="J51" s="35">
        <v>0.008006405124099279</v>
      </c>
      <c r="K51" s="35">
        <v>0.003444316877152698</v>
      </c>
      <c r="L51" s="35">
        <v>0.11374533830580714</v>
      </c>
      <c r="M51" s="35">
        <v>0.008954737870400522</v>
      </c>
      <c r="N51" s="35">
        <v>0.004484304932735426</v>
      </c>
      <c r="O51" s="35">
        <v>0.0070435941366838</v>
      </c>
      <c r="P51" s="35">
        <v>0.006038875259482921</v>
      </c>
      <c r="Q51" s="35">
        <v>0.00801068090787717</v>
      </c>
      <c r="R51" s="35">
        <v>0.006468685680682152</v>
      </c>
      <c r="S51" s="35">
        <v>0.00650887573964497</v>
      </c>
      <c r="T51" s="35">
        <v>0.004807692307692308</v>
      </c>
      <c r="U51" s="35">
        <v>0.0037429819089207735</v>
      </c>
      <c r="V51" s="35">
        <v>0.030712116098548767</v>
      </c>
      <c r="W51" s="35">
        <v>0.002506265664160401</v>
      </c>
      <c r="X51" s="35">
        <v>0.005154639175257732</v>
      </c>
      <c r="Y51" s="35">
        <v>0.008393956351426972</v>
      </c>
      <c r="Z51" s="24">
        <v>0.015015015015015015</v>
      </c>
    </row>
    <row r="52">
      <c r="B52" s="35">
        <v>0.0039196472317491425</v>
      </c>
      <c r="C52" s="35">
        <v>8.367500627562547E-4</v>
      </c>
      <c r="D52" s="35">
        <v>0.0026918893006619097</v>
      </c>
      <c r="E52" s="35">
        <v>0.004031163998604597</v>
      </c>
      <c r="F52" s="35">
        <v>0.004760785235688257</v>
      </c>
      <c r="G52" s="35">
        <v>6.238692370079231E-5</v>
      </c>
      <c r="H52" s="35">
        <v>0.002402169701666021</v>
      </c>
      <c r="I52" s="35">
        <v>0.011853328902182343</v>
      </c>
      <c r="J52" s="35">
        <v>0.007892027908040718</v>
      </c>
      <c r="K52" s="35">
        <v>0.0021686439596887356</v>
      </c>
      <c r="L52" s="35">
        <v>0.0</v>
      </c>
      <c r="M52" s="35">
        <v>0.011885379355258874</v>
      </c>
      <c r="N52" s="35">
        <v>0.009965122072745391</v>
      </c>
      <c r="O52" s="35">
        <v>0.007614696363982486</v>
      </c>
      <c r="P52" s="35">
        <v>0.0030194376297414606</v>
      </c>
      <c r="Q52" s="35">
        <v>0.0017801513128615932</v>
      </c>
      <c r="R52" s="35">
        <v>0.006762716847985887</v>
      </c>
      <c r="S52" s="35">
        <v>0.004733727810650888</v>
      </c>
      <c r="T52" s="35">
        <v>0.017728365384615384</v>
      </c>
      <c r="U52" s="35">
        <v>0.0028072364316905803</v>
      </c>
      <c r="V52" s="35">
        <v>0.012149848126898413</v>
      </c>
      <c r="W52" s="35">
        <v>0.011027568922305764</v>
      </c>
      <c r="X52" s="35">
        <v>0.0</v>
      </c>
      <c r="Y52" s="35">
        <v>0.010632344711807499</v>
      </c>
      <c r="Z52" s="24">
        <v>0.004004004004004004</v>
      </c>
    </row>
    <row r="53">
      <c r="B53" s="35">
        <v>0.0032337089661930427</v>
      </c>
      <c r="C53" s="35">
        <v>2.0918751568906366E-4</v>
      </c>
      <c r="D53" s="35">
        <v>3.871895569445213E-4</v>
      </c>
      <c r="E53" s="35">
        <v>0.019380596147137486</v>
      </c>
      <c r="F53" s="35">
        <v>0.03038674033149171</v>
      </c>
      <c r="G53" s="35">
        <v>0.0</v>
      </c>
      <c r="H53" s="35">
        <v>0.012010848508330105</v>
      </c>
      <c r="I53" s="35">
        <v>0.0</v>
      </c>
      <c r="J53" s="35">
        <v>1.1437721605856113E-4</v>
      </c>
      <c r="K53" s="35">
        <v>1.2756729174639623E-4</v>
      </c>
      <c r="L53" s="35">
        <v>0.0</v>
      </c>
      <c r="M53" s="35">
        <v>0.008629111038749592</v>
      </c>
      <c r="N53" s="35">
        <v>0.018103305098820795</v>
      </c>
      <c r="O53" s="35">
        <v>0.0</v>
      </c>
      <c r="P53" s="35">
        <v>0.04246084166823929</v>
      </c>
      <c r="Q53" s="35">
        <v>0.05095683133066311</v>
      </c>
      <c r="R53" s="35">
        <v>0.008232872684504558</v>
      </c>
      <c r="S53" s="35">
        <v>0.01686390532544379</v>
      </c>
      <c r="T53" s="35">
        <v>3.0048076923076925E-4</v>
      </c>
      <c r="U53" s="35">
        <v>0.06706175920149719</v>
      </c>
      <c r="V53" s="35">
        <v>3.374957813027337E-4</v>
      </c>
      <c r="W53" s="35">
        <v>0.0</v>
      </c>
      <c r="X53" s="35">
        <v>0.0</v>
      </c>
      <c r="Y53" s="35">
        <v>0.00783435926133184</v>
      </c>
      <c r="Z53" s="24">
        <v>0.002002002002002002</v>
      </c>
    </row>
    <row r="54">
      <c r="B54" s="35">
        <v>2.2864608851869999E-4</v>
      </c>
      <c r="C54" s="35">
        <v>1.6735001255125095E-4</v>
      </c>
      <c r="D54" s="35">
        <v>2.028135774471302E-4</v>
      </c>
      <c r="E54" s="35">
        <v>0.0</v>
      </c>
      <c r="F54" s="35">
        <v>2.3510050546608676E-4</v>
      </c>
      <c r="G54" s="35">
        <v>6.238692370079231E-5</v>
      </c>
      <c r="H54" s="35">
        <v>0.0</v>
      </c>
      <c r="I54" s="35">
        <v>3.3233632436025255E-4</v>
      </c>
      <c r="J54" s="35">
        <v>0.0</v>
      </c>
      <c r="K54" s="35">
        <v>0.0</v>
      </c>
      <c r="L54" s="35">
        <v>0.005061267980820458</v>
      </c>
      <c r="M54" s="35">
        <v>0.0013025073266037122</v>
      </c>
      <c r="N54" s="35">
        <v>0.0</v>
      </c>
      <c r="O54" s="35">
        <v>1.9036740909956216E-4</v>
      </c>
      <c r="P54" s="35">
        <v>0.0066050198150594455</v>
      </c>
      <c r="Q54" s="35">
        <v>0.0</v>
      </c>
      <c r="R54" s="35">
        <v>5.880623346074683E-4</v>
      </c>
      <c r="S54" s="35">
        <v>0.0</v>
      </c>
      <c r="T54" s="35">
        <v>0.0018028846153846155</v>
      </c>
      <c r="U54" s="35">
        <v>0.0</v>
      </c>
      <c r="V54" s="35">
        <v>0.0010124873439082012</v>
      </c>
      <c r="W54" s="35">
        <v>0.0</v>
      </c>
      <c r="X54" s="35">
        <v>0.0</v>
      </c>
      <c r="Y54" s="35">
        <v>0.0</v>
      </c>
      <c r="Z54" s="24">
        <v>0.001001001001001001</v>
      </c>
    </row>
  </sheetData>
  <autoFilter ref="$A$2:$AA$27"/>
  <drawing r:id="rId1"/>
</worksheet>
</file>